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0" windowWidth="27285" windowHeight="7455" tabRatio="898" firstSheet="3" activeTab="6"/>
  </bookViews>
  <sheets>
    <sheet name="VXXXXX" sheetId="1" state="veryHidden" r:id="rId1"/>
    <sheet name="1.수의사현황" sheetId="2" r:id="rId2"/>
    <sheet name="2.축산물위생관계업소" sheetId="3" r:id="rId3"/>
    <sheet name="3.임산물생산량" sheetId="4" r:id="rId4"/>
    <sheet name="4.불법산림훼손 피해현황" sheetId="5" r:id="rId5"/>
    <sheet name="5.산림병해충 발생 및 방제상황" sheetId="6" r:id="rId6"/>
    <sheet name="6.친환경농·축산물 출하현황" sheetId="7" r:id="rId7"/>
  </sheets>
  <definedNames>
    <definedName name="_xlnm.Print_Area" localSheetId="1">'1.수의사현황'!$A$4:$L$15</definedName>
  </definedNames>
  <calcPr fullCalcOnLoad="1"/>
</workbook>
</file>

<file path=xl/sharedStrings.xml><?xml version="1.0" encoding="utf-8"?>
<sst xmlns="http://schemas.openxmlformats.org/spreadsheetml/2006/main" count="262" uniqueCount="136">
  <si>
    <t xml:space="preserve"> </t>
  </si>
  <si>
    <t>면  적</t>
  </si>
  <si>
    <t>계</t>
  </si>
  <si>
    <t>합     계</t>
  </si>
  <si>
    <t>기   타</t>
  </si>
  <si>
    <t>행  정</t>
  </si>
  <si>
    <t>연  구</t>
  </si>
  <si>
    <t>공 수 의</t>
  </si>
  <si>
    <t>개업수의</t>
  </si>
  <si>
    <t>학   교</t>
  </si>
  <si>
    <t>단   체</t>
  </si>
  <si>
    <t>건  수</t>
  </si>
  <si>
    <t>기       타</t>
  </si>
  <si>
    <t>도     벌</t>
  </si>
  <si>
    <t>무  허  가  벌  채</t>
  </si>
  <si>
    <t>구    분</t>
  </si>
  <si>
    <t>직               업               별</t>
  </si>
  <si>
    <t>남</t>
  </si>
  <si>
    <t>여</t>
  </si>
  <si>
    <t>2 0 1 1</t>
  </si>
  <si>
    <t>연 별 및 구 군 별</t>
  </si>
  <si>
    <t>용 재</t>
  </si>
  <si>
    <t>죽 재</t>
  </si>
  <si>
    <t>연 료</t>
  </si>
  <si>
    <t>농용자재</t>
  </si>
  <si>
    <t>버 섯</t>
  </si>
  <si>
    <t>수 지</t>
  </si>
  <si>
    <t>죽 순</t>
  </si>
  <si>
    <t>산나물</t>
  </si>
  <si>
    <t>(M/T)</t>
  </si>
  <si>
    <t>(t)</t>
  </si>
  <si>
    <t>농                    산                    물</t>
  </si>
  <si>
    <t>축          산          물</t>
  </si>
  <si>
    <t>유 기  농 산 물</t>
  </si>
  <si>
    <t xml:space="preserve"> 무농약 농산물</t>
  </si>
  <si>
    <t>합    계</t>
  </si>
  <si>
    <t>유기 축산물</t>
  </si>
  <si>
    <t>무항생제 축산물</t>
  </si>
  <si>
    <t>농가수</t>
  </si>
  <si>
    <t>면적</t>
  </si>
  <si>
    <t>출하량</t>
  </si>
  <si>
    <t>구    분</t>
  </si>
  <si>
    <t>합계</t>
  </si>
  <si>
    <t>도축업</t>
  </si>
  <si>
    <t>집유업</t>
  </si>
  <si>
    <t>축산물가공업</t>
  </si>
  <si>
    <t>축산물
보관업</t>
  </si>
  <si>
    <t>축산물
운반업</t>
  </si>
  <si>
    <t>축 산 물 판 매 업</t>
  </si>
  <si>
    <t>소계</t>
  </si>
  <si>
    <t>식  육
가공업</t>
  </si>
  <si>
    <t>유가공업</t>
  </si>
  <si>
    <t>알가공업</t>
  </si>
  <si>
    <t>식육
판매업</t>
  </si>
  <si>
    <t>식육부산물
전문판매업</t>
  </si>
  <si>
    <t>우유류
판매업</t>
  </si>
  <si>
    <t>축산물수입
판매업</t>
  </si>
  <si>
    <t>축산물유통판매업</t>
  </si>
  <si>
    <t>연  별</t>
  </si>
  <si>
    <t>합  계</t>
  </si>
  <si>
    <t>솔잎혹파리</t>
  </si>
  <si>
    <t>솔껍질깍지벌레</t>
  </si>
  <si>
    <t>솔나방</t>
  </si>
  <si>
    <t>흰불나방</t>
  </si>
  <si>
    <t>기타해충</t>
  </si>
  <si>
    <t>발생면적</t>
  </si>
  <si>
    <t>방제면적</t>
  </si>
  <si>
    <t>2 0 1 3</t>
  </si>
  <si>
    <t>2 0 1 2</t>
  </si>
  <si>
    <t>금액</t>
  </si>
  <si>
    <t>재적</t>
  </si>
  <si>
    <t>성  별</t>
  </si>
  <si>
    <t>수실</t>
  </si>
  <si>
    <t>약용식물</t>
  </si>
  <si>
    <t>섬유원료</t>
  </si>
  <si>
    <t>톱밥</t>
  </si>
  <si>
    <t>목초액</t>
  </si>
  <si>
    <t>조경재</t>
  </si>
  <si>
    <t>토석</t>
  </si>
  <si>
    <t>(㎥)</t>
  </si>
  <si>
    <t>(kg)</t>
  </si>
  <si>
    <t>(㎏)</t>
  </si>
  <si>
    <t>(ℓ)</t>
  </si>
  <si>
    <t>(본)</t>
  </si>
  <si>
    <t>2 0 1 1</t>
  </si>
  <si>
    <t>구분</t>
  </si>
  <si>
    <t>2 0 1 3</t>
  </si>
  <si>
    <t>-</t>
  </si>
  <si>
    <t>잔디</t>
  </si>
  <si>
    <t>(평)</t>
  </si>
  <si>
    <t>2 0 1 3</t>
  </si>
  <si>
    <t>2 0 1 4</t>
  </si>
  <si>
    <t>식용란
수집판매업</t>
  </si>
  <si>
    <t>2 0 1 4</t>
  </si>
  <si>
    <t>2 0 1 5</t>
  </si>
  <si>
    <t>발생본수</t>
  </si>
  <si>
    <t>방제본수</t>
  </si>
  <si>
    <t>일          반          병          해          충</t>
  </si>
  <si>
    <t>2 0 1 6</t>
  </si>
  <si>
    <t>식육즉석
판매가공업</t>
  </si>
  <si>
    <t>2 0 1 5</t>
  </si>
  <si>
    <t>기타</t>
  </si>
  <si>
    <t>2 0 1 5</t>
  </si>
  <si>
    <t>2 0 1 7</t>
  </si>
  <si>
    <t>2 0 1 7</t>
  </si>
  <si>
    <t>2 0 1 7</t>
  </si>
  <si>
    <t>2 0 1 7</t>
  </si>
  <si>
    <t>식육포장처리업</t>
  </si>
  <si>
    <t>자료: 시장경제과</t>
  </si>
  <si>
    <t>단위: 명</t>
  </si>
  <si>
    <t>단위: 개소</t>
  </si>
  <si>
    <t>자료: 공원녹지과</t>
  </si>
  <si>
    <t>자료: 「임산물생산조사」산림청, 공원녹지과</t>
  </si>
  <si>
    <t>단위: 건, ha, 천원</t>
  </si>
  <si>
    <t>단위: 건, 가구, ha, 톤</t>
  </si>
  <si>
    <t>2 0 1 8</t>
  </si>
  <si>
    <t>2 0 1 8</t>
  </si>
  <si>
    <t>단위: 본, ha</t>
  </si>
  <si>
    <t>참나무시들음병</t>
  </si>
  <si>
    <t>오리나무잎벌레</t>
  </si>
  <si>
    <t xml:space="preserve">  주: 1) 2016년부터 소나무재선충병 면적→본수로 단위 변경</t>
  </si>
  <si>
    <t xml:space="preserve"> 1. 수 의 사  현 황</t>
  </si>
  <si>
    <t xml:space="preserve"> 2. 축산물 위생관계업소</t>
  </si>
  <si>
    <t xml:space="preserve"> 3. 임 산 물  생 산 량</t>
  </si>
  <si>
    <t xml:space="preserve"> 4. 불법 산림훼손 피해현황</t>
  </si>
  <si>
    <t xml:space="preserve"> 5. 산림병해충 발생 및 방제 상황</t>
  </si>
  <si>
    <t>Ⅴ. 농 림 수 산 업</t>
  </si>
  <si>
    <t>2 0 1 8</t>
  </si>
  <si>
    <t>불 법 산 지 전 용</t>
  </si>
  <si>
    <r>
      <t>소나무재선충병(본)</t>
    </r>
    <r>
      <rPr>
        <vertAlign val="superscript"/>
        <sz val="11"/>
        <rFont val="바탕체"/>
        <family val="1"/>
      </rPr>
      <t>1)</t>
    </r>
  </si>
  <si>
    <t>자료: 국립농산물품질관리원 경북지원 친환경인증관리정보시스템(www.enviagro.go.kr)</t>
  </si>
  <si>
    <t xml:space="preserve"> 6. 친환경 농·축산물 출하현황</t>
  </si>
  <si>
    <t>2 0 1 8</t>
  </si>
  <si>
    <t>2 0 1 9</t>
  </si>
  <si>
    <t>2 0 1 9</t>
  </si>
  <si>
    <t>2 0 1 9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</si>
</sst>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  <numFmt numFmtId="178" formatCode="0_ "/>
    <numFmt numFmtId="179" formatCode="_-* #,##0.0_-;\-* #,##0.0_-;_-* &quot;-&quot;_-;_-@_-"/>
    <numFmt numFmtId="180" formatCode="_ * #,##0.00_ ;_ * \-#,##0.00_ ;_ * &quot;-&quot;??_ ;_ @_ "/>
    <numFmt numFmtId="181" formatCode="#,##0;\-#,##0;&quot;-&quot;;"/>
    <numFmt numFmtId="182" formatCode="#,##0.0;\-#,##0.0;&quot;-&quot;"/>
    <numFmt numFmtId="183" formatCode="#,##0.00;\-#,##0.00;&quot;-&quot;"/>
    <numFmt numFmtId="184" formatCode="_-* #,##0.0_-;\-* #,##0.0_-;_-* &quot;-&quot;?_-;_-@_-"/>
    <numFmt numFmtId="185" formatCode="#,##0;\-#,##0;&quot; &quot;;"/>
    <numFmt numFmtId="186" formatCode="_-* #,##0_-;\-* #,##0_-;_-* &quot; &quot;_-;_-@_-"/>
    <numFmt numFmtId="187" formatCode="0.00_);[Red]\(0.00\)"/>
    <numFmt numFmtId="188" formatCode="#,##0.00;[Red]#,##0.00"/>
    <numFmt numFmtId="189" formatCode="#,##0.00_);[Red]\(#,##0.00\)"/>
    <numFmt numFmtId="190" formatCode="#,##0;\-#,##0;&quot; &quot;"/>
    <numFmt numFmtId="191" formatCode="mm&quot;월&quot;\ dd&quot;일&quot;"/>
    <numFmt numFmtId="192" formatCode="#,##0.0;\-#,##0.0;&quot;-&quot;;"/>
    <numFmt numFmtId="193" formatCode="#,##0_ "/>
    <numFmt numFmtId="194" formatCode="#,##0;[Red]#,##0"/>
    <numFmt numFmtId="195" formatCode="_-* #,##0.000000000000_-;\-* #,##0.000000000000_-;_-* &quot;-&quot;????????????_-;_-@_-"/>
    <numFmt numFmtId="196" formatCode="[$-412]yyyy&quot;년&quot;\ m&quot;월&quot;\ d&quot;일&quot;\ dddd"/>
    <numFmt numFmtId="197" formatCode="_-* #,##0.00_-;\-* #,##0.00_-;_-* &quot;-&quot;_-;_-@_-"/>
    <numFmt numFmtId="198" formatCode="_-* #,##0.000_-;\-* #,##0.000_-;_-* &quot;-&quot;_-;_-@_-"/>
    <numFmt numFmtId="199" formatCode="0.0_);[Red]\(0.0\)"/>
    <numFmt numFmtId="200" formatCode="#,##0.0_ "/>
    <numFmt numFmtId="201" formatCode="#,##0.0_);[Red]\(#,##0.0\)"/>
    <numFmt numFmtId="202" formatCode="_-* #,##0_-;\-* #,##0_-;_-* &quot;-&quot;??_-;_-@_-"/>
    <numFmt numFmtId="203" formatCode="_ * #,##0_ ;_ * \-#,##0_ ;_ * &quot;-&quot;_ ;_ @_ "/>
    <numFmt numFmtId="204" formatCode="0.0_ "/>
    <numFmt numFmtId="205" formatCode="[$-412]AM/PM\ h:mm:ss"/>
    <numFmt numFmtId="206" formatCode="0;[Red]0"/>
    <numFmt numFmtId="207" formatCode="_-* #,##0.000_-;\-* #,##0.000_-;_-* &quot;-&quot;???_-;_-@_-"/>
    <numFmt numFmtId="208" formatCode="_-* #,##0_-;\-* #,##0_-;_-* &quot;-&quot;?_-;_-@_-"/>
    <numFmt numFmtId="209" formatCode="0_);[Red]\(0\)"/>
    <numFmt numFmtId="210" formatCode="#,##0_);[Red]\(#,##0\)"/>
    <numFmt numFmtId="211" formatCode="#,##0.00_ "/>
    <numFmt numFmtId="212" formatCode="_-* #,##0.00_-;\-* #,##0.00_-;_-* &quot;-&quot;?_-;_-@_-"/>
    <numFmt numFmtId="213" formatCode="0.0"/>
    <numFmt numFmtId="214" formatCode="_(* #,##0_);_(* \(#,##0\);_(* &quot;-&quot;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71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바탕체"/>
      <family val="1"/>
    </font>
    <font>
      <sz val="13"/>
      <name val="바탕체"/>
      <family val="1"/>
    </font>
    <font>
      <b/>
      <sz val="11"/>
      <name val="바탕체"/>
      <family val="1"/>
    </font>
    <font>
      <b/>
      <sz val="18"/>
      <color indexed="56"/>
      <name val="맑은 고딕"/>
      <family val="3"/>
    </font>
    <font>
      <sz val="11"/>
      <color indexed="8"/>
      <name val="맑은 고딕"/>
      <family val="3"/>
    </font>
    <font>
      <b/>
      <sz val="1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돋움체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vertAlign val="superscript"/>
      <sz val="11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2" fillId="3" borderId="0" applyNumberFormat="0" applyBorder="0" applyAlignment="0" applyProtection="0"/>
    <xf numFmtId="0" fontId="52" fillId="4" borderId="0" applyNumberFormat="0" applyBorder="0" applyAlignment="0" applyProtection="0"/>
    <xf numFmtId="0" fontId="12" fillId="5" borderId="0" applyNumberFormat="0" applyBorder="0" applyAlignment="0" applyProtection="0"/>
    <xf numFmtId="0" fontId="52" fillId="6" borderId="0" applyNumberFormat="0" applyBorder="0" applyAlignment="0" applyProtection="0"/>
    <xf numFmtId="0" fontId="12" fillId="7" borderId="0" applyNumberFormat="0" applyBorder="0" applyAlignment="0" applyProtection="0"/>
    <xf numFmtId="0" fontId="52" fillId="8" borderId="0" applyNumberFormat="0" applyBorder="0" applyAlignment="0" applyProtection="0"/>
    <xf numFmtId="0" fontId="12" fillId="9" borderId="0" applyNumberFormat="0" applyBorder="0" applyAlignment="0" applyProtection="0"/>
    <xf numFmtId="0" fontId="52" fillId="10" borderId="0" applyNumberFormat="0" applyBorder="0" applyAlignment="0" applyProtection="0"/>
    <xf numFmtId="0" fontId="12" fillId="11" borderId="0" applyNumberFormat="0" applyBorder="0" applyAlignment="0" applyProtection="0"/>
    <xf numFmtId="0" fontId="52" fillId="12" borderId="0" applyNumberFormat="0" applyBorder="0" applyAlignment="0" applyProtection="0"/>
    <xf numFmtId="0" fontId="12" fillId="13" borderId="0" applyNumberFormat="0" applyBorder="0" applyAlignment="0" applyProtection="0"/>
    <xf numFmtId="0" fontId="52" fillId="14" borderId="0" applyNumberFormat="0" applyBorder="0" applyAlignment="0" applyProtection="0"/>
    <xf numFmtId="0" fontId="12" fillId="15" borderId="0" applyNumberFormat="0" applyBorder="0" applyAlignment="0" applyProtection="0"/>
    <xf numFmtId="0" fontId="52" fillId="16" borderId="0" applyNumberFormat="0" applyBorder="0" applyAlignment="0" applyProtection="0"/>
    <xf numFmtId="0" fontId="12" fillId="17" borderId="0" applyNumberFormat="0" applyBorder="0" applyAlignment="0" applyProtection="0"/>
    <xf numFmtId="0" fontId="52" fillId="18" borderId="0" applyNumberFormat="0" applyBorder="0" applyAlignment="0" applyProtection="0"/>
    <xf numFmtId="0" fontId="12" fillId="19" borderId="0" applyNumberFormat="0" applyBorder="0" applyAlignment="0" applyProtection="0"/>
    <xf numFmtId="0" fontId="52" fillId="20" borderId="0" applyNumberFormat="0" applyBorder="0" applyAlignment="0" applyProtection="0"/>
    <xf numFmtId="0" fontId="12" fillId="9" borderId="0" applyNumberFormat="0" applyBorder="0" applyAlignment="0" applyProtection="0"/>
    <xf numFmtId="0" fontId="52" fillId="21" borderId="0" applyNumberFormat="0" applyBorder="0" applyAlignment="0" applyProtection="0"/>
    <xf numFmtId="0" fontId="12" fillId="15" borderId="0" applyNumberFormat="0" applyBorder="0" applyAlignment="0" applyProtection="0"/>
    <xf numFmtId="0" fontId="52" fillId="22" borderId="0" applyNumberFormat="0" applyBorder="0" applyAlignment="0" applyProtection="0"/>
    <xf numFmtId="0" fontId="12" fillId="23" borderId="0" applyNumberFormat="0" applyBorder="0" applyAlignment="0" applyProtection="0"/>
    <xf numFmtId="0" fontId="53" fillId="24" borderId="0" applyNumberFormat="0" applyBorder="0" applyAlignment="0" applyProtection="0"/>
    <xf numFmtId="0" fontId="14" fillId="25" borderId="0" applyNumberFormat="0" applyBorder="0" applyAlignment="0" applyProtection="0"/>
    <xf numFmtId="0" fontId="53" fillId="26" borderId="0" applyNumberFormat="0" applyBorder="0" applyAlignment="0" applyProtection="0"/>
    <xf numFmtId="0" fontId="14" fillId="17" borderId="0" applyNumberFormat="0" applyBorder="0" applyAlignment="0" applyProtection="0"/>
    <xf numFmtId="0" fontId="53" fillId="27" borderId="0" applyNumberFormat="0" applyBorder="0" applyAlignment="0" applyProtection="0"/>
    <xf numFmtId="0" fontId="14" fillId="19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3" borderId="0" applyNumberFormat="0" applyBorder="0" applyAlignment="0" applyProtection="0"/>
    <xf numFmtId="0" fontId="30" fillId="0" borderId="0">
      <alignment/>
      <protection/>
    </xf>
    <xf numFmtId="38" fontId="31" fillId="34" borderId="0" applyNumberFormat="0" applyBorder="0" applyAlignment="0" applyProtection="0"/>
    <xf numFmtId="0" fontId="32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10" fontId="31" fillId="34" borderId="3" applyNumberFormat="0" applyBorder="0" applyAlignment="0" applyProtection="0"/>
    <xf numFmtId="10" fontId="31" fillId="34" borderId="3" applyNumberFormat="0" applyBorder="0" applyAlignment="0" applyProtection="0"/>
    <xf numFmtId="10" fontId="31" fillId="34" borderId="3" applyNumberFormat="0" applyBorder="0" applyAlignment="0" applyProtection="0"/>
    <xf numFmtId="10" fontId="31" fillId="34" borderId="3" applyNumberFormat="0" applyBorder="0" applyAlignment="0" applyProtection="0"/>
    <xf numFmtId="0" fontId="33" fillId="0" borderId="4">
      <alignment/>
      <protection/>
    </xf>
    <xf numFmtId="0" fontId="3" fillId="0" borderId="0">
      <alignment/>
      <protection/>
    </xf>
    <xf numFmtId="10" fontId="34" fillId="0" borderId="0" applyFont="0" applyFill="0" applyBorder="0" applyAlignment="0" applyProtection="0"/>
    <xf numFmtId="0" fontId="33" fillId="0" borderId="0">
      <alignment/>
      <protection/>
    </xf>
    <xf numFmtId="0" fontId="53" fillId="35" borderId="0" applyNumberFormat="0" applyBorder="0" applyAlignment="0" applyProtection="0"/>
    <xf numFmtId="0" fontId="14" fillId="36" borderId="0" applyNumberFormat="0" applyBorder="0" applyAlignment="0" applyProtection="0"/>
    <xf numFmtId="0" fontId="53" fillId="37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4" fillId="40" borderId="0" applyNumberFormat="0" applyBorder="0" applyAlignment="0" applyProtection="0"/>
    <xf numFmtId="0" fontId="53" fillId="41" borderId="0" applyNumberFormat="0" applyBorder="0" applyAlignment="0" applyProtection="0"/>
    <xf numFmtId="0" fontId="14" fillId="29" borderId="0" applyNumberFormat="0" applyBorder="0" applyAlignment="0" applyProtection="0"/>
    <xf numFmtId="0" fontId="53" fillId="42" borderId="0" applyNumberFormat="0" applyBorder="0" applyAlignment="0" applyProtection="0"/>
    <xf numFmtId="0" fontId="14" fillId="31" borderId="0" applyNumberFormat="0" applyBorder="0" applyAlignment="0" applyProtection="0"/>
    <xf numFmtId="0" fontId="53" fillId="43" borderId="0" applyNumberFormat="0" applyBorder="0" applyAlignment="0" applyProtection="0"/>
    <xf numFmtId="0" fontId="14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45" borderId="5" applyNumberFormat="0" applyAlignment="0" applyProtection="0"/>
    <xf numFmtId="0" fontId="16" fillId="46" borderId="6" applyNumberFormat="0" applyAlignment="0" applyProtection="0"/>
    <xf numFmtId="0" fontId="16" fillId="46" borderId="6" applyNumberFormat="0" applyAlignment="0" applyProtection="0"/>
    <xf numFmtId="0" fontId="56" fillId="47" borderId="0" applyNumberFormat="0" applyBorder="0" applyAlignment="0" applyProtection="0"/>
    <xf numFmtId="0" fontId="17" fillId="5" borderId="0" applyNumberFormat="0" applyBorder="0" applyAlignment="0" applyProtection="0"/>
    <xf numFmtId="0" fontId="0" fillId="48" borderId="7" applyNumberFormat="0" applyFont="0" applyAlignment="0" applyProtection="0"/>
    <xf numFmtId="0" fontId="0" fillId="49" borderId="8" applyNumberFormat="0" applyFont="0" applyAlignment="0" applyProtection="0"/>
    <xf numFmtId="0" fontId="0" fillId="4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50" borderId="0" applyNumberFormat="0" applyBorder="0" applyAlignment="0" applyProtection="0"/>
    <xf numFmtId="0" fontId="18" fillId="51" borderId="0" applyNumberFormat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52" borderId="9" applyNumberFormat="0" applyAlignment="0" applyProtection="0"/>
    <xf numFmtId="0" fontId="20" fillId="5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21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62" fillId="54" borderId="5" applyNumberFormat="0" applyAlignment="0" applyProtection="0"/>
    <xf numFmtId="0" fontId="23" fillId="13" borderId="6" applyNumberFormat="0" applyAlignment="0" applyProtection="0"/>
    <xf numFmtId="0" fontId="23" fillId="1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24" fillId="0" borderId="16" applyNumberFormat="0" applyFill="0" applyAlignment="0" applyProtection="0"/>
    <xf numFmtId="0" fontId="65" fillId="0" borderId="17" applyNumberFormat="0" applyFill="0" applyAlignment="0" applyProtection="0"/>
    <xf numFmtId="0" fontId="25" fillId="0" borderId="18" applyNumberFormat="0" applyFill="0" applyAlignment="0" applyProtection="0"/>
    <xf numFmtId="0" fontId="66" fillId="0" borderId="19" applyNumberFormat="0" applyFill="0" applyAlignment="0" applyProtection="0"/>
    <xf numFmtId="0" fontId="2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55" borderId="0" applyNumberFormat="0" applyBorder="0" applyAlignment="0" applyProtection="0"/>
    <xf numFmtId="0" fontId="27" fillId="7" borderId="0" applyNumberFormat="0" applyBorder="0" applyAlignment="0" applyProtection="0"/>
    <xf numFmtId="0" fontId="68" fillId="45" borderId="21" applyNumberFormat="0" applyAlignment="0" applyProtection="0"/>
    <xf numFmtId="0" fontId="28" fillId="46" borderId="22" applyNumberFormat="0" applyAlignment="0" applyProtection="0"/>
    <xf numFmtId="0" fontId="28" fillId="46" borderId="22" applyNumberFormat="0" applyAlignment="0" applyProtection="0"/>
    <xf numFmtId="203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70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7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7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7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1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0" xfId="96" applyFont="1" applyFill="1" applyBorder="1" applyAlignment="1">
      <alignment vertical="center"/>
    </xf>
    <xf numFmtId="41" fontId="2" fillId="0" borderId="0" xfId="9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0" xfId="97" applyNumberFormat="1" applyFont="1" applyFill="1" applyBorder="1" applyAlignment="1">
      <alignment horizontal="right" vertical="center"/>
    </xf>
    <xf numFmtId="41" fontId="2" fillId="0" borderId="0" xfId="97" applyNumberFormat="1" applyFont="1" applyFill="1" applyBorder="1" applyAlignment="1">
      <alignment vertical="center"/>
    </xf>
    <xf numFmtId="41" fontId="2" fillId="0" borderId="0" xfId="97" applyFont="1" applyFill="1" applyBorder="1" applyAlignment="1">
      <alignment horizontal="center" vertical="center"/>
    </xf>
    <xf numFmtId="41" fontId="2" fillId="0" borderId="24" xfId="97" applyFont="1" applyFill="1" applyBorder="1" applyAlignment="1">
      <alignment horizontal="center" vertical="center"/>
    </xf>
    <xf numFmtId="41" fontId="2" fillId="0" borderId="27" xfId="97" applyNumberFormat="1" applyFont="1" applyFill="1" applyBorder="1" applyAlignment="1">
      <alignment vertical="center"/>
    </xf>
    <xf numFmtId="41" fontId="2" fillId="0" borderId="24" xfId="97" applyNumberFormat="1" applyFont="1" applyFill="1" applyBorder="1" applyAlignment="1">
      <alignment vertical="center"/>
    </xf>
    <xf numFmtId="41" fontId="2" fillId="0" borderId="26" xfId="97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28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183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horizontal="center" vertical="center"/>
    </xf>
    <xf numFmtId="41" fontId="2" fillId="0" borderId="33" xfId="9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41" fontId="2" fillId="0" borderId="2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1" fontId="2" fillId="0" borderId="26" xfId="97" applyFont="1" applyFill="1" applyBorder="1" applyAlignment="1">
      <alignment horizontal="center" vertical="center"/>
    </xf>
    <xf numFmtId="179" fontId="2" fillId="0" borderId="0" xfId="96" applyNumberFormat="1" applyFont="1" applyFill="1" applyBorder="1" applyAlignment="1">
      <alignment vertical="center"/>
    </xf>
    <xf numFmtId="179" fontId="2" fillId="0" borderId="33" xfId="96" applyNumberFormat="1" applyFont="1" applyFill="1" applyBorder="1" applyAlignment="1">
      <alignment vertical="center"/>
    </xf>
    <xf numFmtId="179" fontId="2" fillId="0" borderId="33" xfId="96" applyNumberFormat="1" applyFont="1" applyFill="1" applyBorder="1" applyAlignment="1">
      <alignment horizontal="center" vertical="center"/>
    </xf>
    <xf numFmtId="41" fontId="2" fillId="0" borderId="32" xfId="97" applyNumberFormat="1" applyFont="1" applyFill="1" applyBorder="1" applyAlignment="1">
      <alignment horizontal="right" vertical="center"/>
    </xf>
    <xf numFmtId="41" fontId="2" fillId="0" borderId="26" xfId="97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top"/>
    </xf>
    <xf numFmtId="41" fontId="2" fillId="0" borderId="26" xfId="96" applyFont="1" applyFill="1" applyBorder="1" applyAlignment="1">
      <alignment horizontal="right" vertical="center"/>
    </xf>
    <xf numFmtId="41" fontId="2" fillId="0" borderId="27" xfId="97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41" fontId="2" fillId="0" borderId="26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84" fontId="2" fillId="0" borderId="0" xfId="97" applyNumberFormat="1" applyFont="1" applyFill="1" applyBorder="1" applyAlignment="1">
      <alignment horizontal="right" vertical="center"/>
    </xf>
    <xf numFmtId="41" fontId="2" fillId="10" borderId="35" xfId="0" applyNumberFormat="1" applyFont="1" applyFill="1" applyBorder="1" applyAlignment="1">
      <alignment horizontal="center" vertical="center"/>
    </xf>
    <xf numFmtId="41" fontId="2" fillId="10" borderId="35" xfId="97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26" xfId="0" applyNumberFormat="1" applyFont="1" applyFill="1" applyBorder="1" applyAlignment="1">
      <alignment horizontal="right" vertical="center"/>
    </xf>
    <xf numFmtId="41" fontId="10" fillId="0" borderId="24" xfId="0" applyNumberFormat="1" applyFont="1" applyFill="1" applyBorder="1" applyAlignment="1">
      <alignment horizontal="right" vertical="center"/>
    </xf>
    <xf numFmtId="179" fontId="2" fillId="0" borderId="0" xfId="97" applyNumberFormat="1" applyFont="1" applyFill="1" applyBorder="1" applyAlignment="1">
      <alignment vertical="center"/>
    </xf>
    <xf numFmtId="184" fontId="2" fillId="0" borderId="0" xfId="97" applyNumberFormat="1" applyFont="1" applyFill="1" applyBorder="1" applyAlignment="1">
      <alignment vertical="center"/>
    </xf>
    <xf numFmtId="41" fontId="2" fillId="0" borderId="0" xfId="162" applyNumberFormat="1" applyFont="1" applyFill="1" applyBorder="1" applyAlignment="1">
      <alignment vertical="center"/>
      <protection/>
    </xf>
    <xf numFmtId="41" fontId="2" fillId="10" borderId="34" xfId="162" applyNumberFormat="1" applyFont="1" applyFill="1" applyBorder="1" applyAlignment="1">
      <alignment vertical="center"/>
      <protection/>
    </xf>
    <xf numFmtId="0" fontId="3" fillId="0" borderId="3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84" fontId="2" fillId="0" borderId="26" xfId="0" applyNumberFormat="1" applyFont="1" applyFill="1" applyBorder="1" applyAlignment="1">
      <alignment vertical="center"/>
    </xf>
    <xf numFmtId="179" fontId="2" fillId="0" borderId="26" xfId="96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1" fontId="2" fillId="0" borderId="24" xfId="97" applyNumberFormat="1" applyFont="1" applyFill="1" applyBorder="1" applyAlignment="1">
      <alignment horizontal="right" vertical="center"/>
    </xf>
    <xf numFmtId="184" fontId="2" fillId="0" borderId="26" xfId="97" applyNumberFormat="1" applyFont="1" applyFill="1" applyBorder="1" applyAlignment="1">
      <alignment horizontal="right" vertical="center"/>
    </xf>
    <xf numFmtId="41" fontId="2" fillId="0" borderId="31" xfId="9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34" xfId="0" applyFont="1" applyFill="1" applyBorder="1" applyAlignment="1">
      <alignment vertical="center"/>
    </xf>
    <xf numFmtId="193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left" vertical="center"/>
    </xf>
    <xf numFmtId="211" fontId="2" fillId="0" borderId="0" xfId="0" applyNumberFormat="1" applyFont="1" applyFill="1" applyAlignment="1">
      <alignment horizontal="left" vertical="center"/>
    </xf>
    <xf numFmtId="41" fontId="2" fillId="0" borderId="27" xfId="0" applyNumberFormat="1" applyFont="1" applyFill="1" applyBorder="1" applyAlignment="1">
      <alignment horizontal="center" vertical="center"/>
    </xf>
    <xf numFmtId="41" fontId="2" fillId="0" borderId="27" xfId="97" applyNumberFormat="1" applyFont="1" applyFill="1" applyBorder="1" applyAlignment="1">
      <alignment horizontal="center" vertical="center"/>
    </xf>
    <xf numFmtId="41" fontId="2" fillId="0" borderId="0" xfId="97" applyNumberFormat="1" applyFont="1" applyFill="1" applyBorder="1" applyAlignment="1">
      <alignment horizontal="center" vertical="center"/>
    </xf>
    <xf numFmtId="43" fontId="2" fillId="0" borderId="0" xfId="97" applyNumberFormat="1" applyFont="1" applyFill="1" applyBorder="1" applyAlignment="1">
      <alignment horizontal="right" vertical="center"/>
    </xf>
    <xf numFmtId="41" fontId="2" fillId="10" borderId="34" xfId="97" applyNumberFormat="1" applyFont="1" applyFill="1" applyBorder="1" applyAlignment="1">
      <alignment horizontal="right" vertical="center"/>
    </xf>
    <xf numFmtId="41" fontId="2" fillId="10" borderId="35" xfId="97" applyFont="1" applyFill="1" applyBorder="1" applyAlignment="1">
      <alignment horizontal="center" vertical="center"/>
    </xf>
    <xf numFmtId="41" fontId="2" fillId="10" borderId="34" xfId="0" applyNumberFormat="1" applyFont="1" applyFill="1" applyBorder="1" applyAlignment="1">
      <alignment horizontal="right" vertical="center"/>
    </xf>
    <xf numFmtId="41" fontId="2" fillId="10" borderId="35" xfId="0" applyNumberFormat="1" applyFont="1" applyFill="1" applyBorder="1" applyAlignment="1">
      <alignment horizontal="right" vertical="center"/>
    </xf>
    <xf numFmtId="41" fontId="2" fillId="10" borderId="34" xfId="97" applyNumberFormat="1" applyFont="1" applyFill="1" applyBorder="1" applyAlignment="1">
      <alignment vertical="center"/>
    </xf>
    <xf numFmtId="41" fontId="2" fillId="10" borderId="34" xfId="0" applyNumberFormat="1" applyFont="1" applyFill="1" applyBorder="1" applyAlignment="1">
      <alignment horizontal="center" vertical="center"/>
    </xf>
    <xf numFmtId="41" fontId="2" fillId="10" borderId="35" xfId="0" applyNumberFormat="1" applyFont="1" applyFill="1" applyBorder="1" applyAlignment="1">
      <alignment horizontal="center" vertical="center"/>
    </xf>
    <xf numFmtId="41" fontId="2" fillId="10" borderId="34" xfId="0" applyNumberFormat="1" applyFont="1" applyFill="1" applyBorder="1" applyAlignment="1">
      <alignment horizontal="center" vertical="center"/>
    </xf>
    <xf numFmtId="41" fontId="2" fillId="10" borderId="28" xfId="0" applyNumberFormat="1" applyFont="1" applyFill="1" applyBorder="1" applyAlignment="1">
      <alignment horizontal="center" vertical="center"/>
    </xf>
    <xf numFmtId="41" fontId="2" fillId="10" borderId="28" xfId="97" applyNumberFormat="1" applyFont="1" applyFill="1" applyBorder="1" applyAlignment="1">
      <alignment horizontal="center" vertical="center"/>
    </xf>
    <xf numFmtId="41" fontId="2" fillId="10" borderId="34" xfId="97" applyNumberFormat="1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41" fontId="2" fillId="10" borderId="34" xfId="0" applyNumberFormat="1" applyFont="1" applyFill="1" applyBorder="1" applyAlignment="1">
      <alignment horizontal="right" vertical="center"/>
    </xf>
    <xf numFmtId="41" fontId="2" fillId="10" borderId="30" xfId="0" applyNumberFormat="1" applyFont="1" applyFill="1" applyBorder="1" applyAlignment="1">
      <alignment horizontal="right" vertical="center"/>
    </xf>
    <xf numFmtId="0" fontId="2" fillId="10" borderId="35" xfId="0" applyFont="1" applyFill="1" applyBorder="1" applyAlignment="1">
      <alignment horizontal="center" vertical="center"/>
    </xf>
    <xf numFmtId="179" fontId="10" fillId="10" borderId="34" xfId="0" applyNumberFormat="1" applyFont="1" applyFill="1" applyBorder="1" applyAlignment="1">
      <alignment vertical="center"/>
    </xf>
    <xf numFmtId="41" fontId="10" fillId="10" borderId="35" xfId="0" applyNumberFormat="1" applyFont="1" applyFill="1" applyBorder="1" applyAlignment="1">
      <alignment horizontal="right" vertical="center"/>
    </xf>
    <xf numFmtId="41" fontId="10" fillId="10" borderId="34" xfId="0" applyNumberFormat="1" applyFont="1" applyFill="1" applyBorder="1" applyAlignment="1">
      <alignment horizontal="right" vertical="center"/>
    </xf>
    <xf numFmtId="41" fontId="2" fillId="10" borderId="30" xfId="97" applyNumberFormat="1" applyFont="1" applyFill="1" applyBorder="1" applyAlignment="1">
      <alignment horizontal="right" vertical="center"/>
    </xf>
    <xf numFmtId="0" fontId="2" fillId="10" borderId="35" xfId="0" applyFont="1" applyFill="1" applyBorder="1" applyAlignment="1">
      <alignment horizontal="center" vertical="center"/>
    </xf>
    <xf numFmtId="41" fontId="2" fillId="10" borderId="35" xfId="0" applyNumberFormat="1" applyFont="1" applyFill="1" applyBorder="1" applyAlignment="1">
      <alignment horizontal="center" vertical="center"/>
    </xf>
    <xf numFmtId="184" fontId="2" fillId="10" borderId="34" xfId="97" applyNumberFormat="1" applyFont="1" applyFill="1" applyBorder="1" applyAlignment="1">
      <alignment vertical="center"/>
    </xf>
    <xf numFmtId="41" fontId="2" fillId="10" borderId="34" xfId="0" applyNumberFormat="1" applyFont="1" applyFill="1" applyBorder="1" applyAlignment="1">
      <alignment horizontal="center" vertical="center"/>
    </xf>
    <xf numFmtId="179" fontId="2" fillId="10" borderId="34" xfId="97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</cellXfs>
  <cellStyles count="209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ategory" xfId="51"/>
    <cellStyle name="Grey" xfId="52"/>
    <cellStyle name="HEADER" xfId="53"/>
    <cellStyle name="Header1" xfId="54"/>
    <cellStyle name="Header2" xfId="55"/>
    <cellStyle name="Header2 2" xfId="56"/>
    <cellStyle name="Input [yellow]" xfId="57"/>
    <cellStyle name="Input [yellow] 2" xfId="58"/>
    <cellStyle name="Input [yellow] 3" xfId="59"/>
    <cellStyle name="Input [yellow] 4" xfId="60"/>
    <cellStyle name="Model" xfId="61"/>
    <cellStyle name="Normal - Style1" xfId="62"/>
    <cellStyle name="Percent [2]" xfId="63"/>
    <cellStyle name="subhead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계산 3" xfId="81"/>
    <cellStyle name="나쁨" xfId="82"/>
    <cellStyle name="나쁨 2" xfId="83"/>
    <cellStyle name="메모" xfId="84"/>
    <cellStyle name="메모 2" xfId="85"/>
    <cellStyle name="메모 3" xfId="86"/>
    <cellStyle name="Percent" xfId="87"/>
    <cellStyle name="백분율 2" xfId="88"/>
    <cellStyle name="보통" xfId="89"/>
    <cellStyle name="보통 2" xfId="90"/>
    <cellStyle name="설명 텍스트" xfId="91"/>
    <cellStyle name="설명 텍스트 2" xfId="92"/>
    <cellStyle name="셀 확인" xfId="93"/>
    <cellStyle name="셀 확인 2" xfId="94"/>
    <cellStyle name="Comma" xfId="95"/>
    <cellStyle name="Comma [0]" xfId="96"/>
    <cellStyle name="쉼표 [0] 2" xfId="97"/>
    <cellStyle name="쉼표 [0] 2 2" xfId="98"/>
    <cellStyle name="쉼표 [0] 2 3" xfId="99"/>
    <cellStyle name="쉼표 [0] 3" xfId="100"/>
    <cellStyle name="연결된 셀" xfId="101"/>
    <cellStyle name="연결된 셀 2" xfId="102"/>
    <cellStyle name="Followed Hyperlink" xfId="103"/>
    <cellStyle name="요약" xfId="104"/>
    <cellStyle name="요약 2" xfId="105"/>
    <cellStyle name="요약 3" xfId="106"/>
    <cellStyle name="입력" xfId="107"/>
    <cellStyle name="입력 2" xfId="108"/>
    <cellStyle name="입력 3" xfId="109"/>
    <cellStyle name="제목" xfId="110"/>
    <cellStyle name="제목 1" xfId="111"/>
    <cellStyle name="제목 1 2" xfId="112"/>
    <cellStyle name="제목 2" xfId="113"/>
    <cellStyle name="제목 2 2" xfId="114"/>
    <cellStyle name="제목 3" xfId="115"/>
    <cellStyle name="제목 3 2" xfId="116"/>
    <cellStyle name="제목 4" xfId="117"/>
    <cellStyle name="제목 4 2" xfId="118"/>
    <cellStyle name="제목 5" xfId="119"/>
    <cellStyle name="좋음" xfId="120"/>
    <cellStyle name="좋음 2" xfId="121"/>
    <cellStyle name="출력" xfId="122"/>
    <cellStyle name="출력 2" xfId="123"/>
    <cellStyle name="출력 3" xfId="124"/>
    <cellStyle name="콤마 [0]_1" xfId="125"/>
    <cellStyle name="콤마_1" xfId="126"/>
    <cellStyle name="Currency" xfId="127"/>
    <cellStyle name="Currency [0]" xfId="128"/>
    <cellStyle name="통화 [0] 2" xfId="129"/>
    <cellStyle name="통화 [0] 2 2" xfId="130"/>
    <cellStyle name="표준 10" xfId="131"/>
    <cellStyle name="표준 10 2" xfId="132"/>
    <cellStyle name="표준 10 3" xfId="133"/>
    <cellStyle name="표준 10 4" xfId="134"/>
    <cellStyle name="표준 11" xfId="135"/>
    <cellStyle name="표준 11 2" xfId="136"/>
    <cellStyle name="표준 11 3" xfId="137"/>
    <cellStyle name="표준 12" xfId="138"/>
    <cellStyle name="표준 12 2" xfId="139"/>
    <cellStyle name="표준 12 3" xfId="140"/>
    <cellStyle name="표준 13" xfId="141"/>
    <cellStyle name="표준 13 2" xfId="142"/>
    <cellStyle name="표준 13 3" xfId="143"/>
    <cellStyle name="표준 14" xfId="144"/>
    <cellStyle name="표준 14 2" xfId="145"/>
    <cellStyle name="표준 14 3" xfId="146"/>
    <cellStyle name="표준 15" xfId="147"/>
    <cellStyle name="표준 15 2" xfId="148"/>
    <cellStyle name="표준 15 3" xfId="149"/>
    <cellStyle name="표준 16" xfId="150"/>
    <cellStyle name="표준 16 2" xfId="151"/>
    <cellStyle name="표준 16 3" xfId="152"/>
    <cellStyle name="표준 17" xfId="153"/>
    <cellStyle name="표준 17 2" xfId="154"/>
    <cellStyle name="표준 17 3" xfId="155"/>
    <cellStyle name="표준 18" xfId="156"/>
    <cellStyle name="표준 18 2" xfId="157"/>
    <cellStyle name="표준 18 3" xfId="158"/>
    <cellStyle name="표준 19" xfId="159"/>
    <cellStyle name="표준 19 2" xfId="160"/>
    <cellStyle name="표준 19 3" xfId="161"/>
    <cellStyle name="표준 2" xfId="162"/>
    <cellStyle name="표준 2 2" xfId="163"/>
    <cellStyle name="표준 2 3" xfId="164"/>
    <cellStyle name="표준 2 4" xfId="165"/>
    <cellStyle name="표준 2 5" xfId="166"/>
    <cellStyle name="표준 2 6" xfId="167"/>
    <cellStyle name="표준 20" xfId="168"/>
    <cellStyle name="표준 20 2" xfId="169"/>
    <cellStyle name="표준 20 3" xfId="170"/>
    <cellStyle name="표준 21" xfId="171"/>
    <cellStyle name="표준 21 2" xfId="172"/>
    <cellStyle name="표준 22" xfId="173"/>
    <cellStyle name="표준 22 2" xfId="174"/>
    <cellStyle name="표준 23" xfId="175"/>
    <cellStyle name="표준 24" xfId="176"/>
    <cellStyle name="표준 24 2" xfId="177"/>
    <cellStyle name="표준 25" xfId="178"/>
    <cellStyle name="표준 26" xfId="179"/>
    <cellStyle name="표준 27" xfId="180"/>
    <cellStyle name="표준 28" xfId="181"/>
    <cellStyle name="표준 29" xfId="182"/>
    <cellStyle name="표준 3" xfId="183"/>
    <cellStyle name="표준 3 2" xfId="184"/>
    <cellStyle name="표준 3 3" xfId="185"/>
    <cellStyle name="표준 3 4" xfId="186"/>
    <cellStyle name="표준 30" xfId="187"/>
    <cellStyle name="표준 31" xfId="188"/>
    <cellStyle name="표준 32" xfId="189"/>
    <cellStyle name="표준 33" xfId="190"/>
    <cellStyle name="표준 34" xfId="191"/>
    <cellStyle name="표준 35" xfId="192"/>
    <cellStyle name="표준 36" xfId="193"/>
    <cellStyle name="표준 37" xfId="194"/>
    <cellStyle name="표준 38" xfId="195"/>
    <cellStyle name="표준 39" xfId="196"/>
    <cellStyle name="표준 4" xfId="197"/>
    <cellStyle name="표준 4 2" xfId="198"/>
    <cellStyle name="표준 4 3" xfId="199"/>
    <cellStyle name="표준 4 4" xfId="200"/>
    <cellStyle name="표준 40" xfId="201"/>
    <cellStyle name="표준 41" xfId="202"/>
    <cellStyle name="표준 42" xfId="203"/>
    <cellStyle name="표준 43" xfId="204"/>
    <cellStyle name="표준 44" xfId="205"/>
    <cellStyle name="표준 5" xfId="206"/>
    <cellStyle name="표준 5 2" xfId="207"/>
    <cellStyle name="표준 5 3" xfId="208"/>
    <cellStyle name="표준 5 4" xfId="209"/>
    <cellStyle name="표준 6" xfId="210"/>
    <cellStyle name="표준 6 2" xfId="211"/>
    <cellStyle name="표준 6 3" xfId="212"/>
    <cellStyle name="표준 7" xfId="213"/>
    <cellStyle name="표준 7 2" xfId="214"/>
    <cellStyle name="표준 7 3" xfId="215"/>
    <cellStyle name="표준 8" xfId="216"/>
    <cellStyle name="표준 8 2" xfId="217"/>
    <cellStyle name="표준 8 3" xfId="218"/>
    <cellStyle name="표준 9" xfId="219"/>
    <cellStyle name="표준 9 2" xfId="220"/>
    <cellStyle name="표준 9 3" xfId="221"/>
    <cellStyle name="Hyperlink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Q19"/>
  <sheetViews>
    <sheetView zoomScalePageLayoutView="0" workbookViewId="0" topLeftCell="A1">
      <selection activeCell="L18" sqref="L18"/>
    </sheetView>
  </sheetViews>
  <sheetFormatPr defaultColWidth="8.88671875" defaultRowHeight="13.5"/>
  <cols>
    <col min="1" max="1" width="10.77734375" style="55" customWidth="1"/>
    <col min="2" max="12" width="10.5546875" style="55" customWidth="1"/>
    <col min="13" max="16384" width="8.88671875" style="55" customWidth="1"/>
  </cols>
  <sheetData>
    <row r="2" spans="1:225" ht="30" customHeight="1">
      <c r="A2" s="153" t="s">
        <v>126</v>
      </c>
      <c r="B2" s="153"/>
      <c r="C2" s="153"/>
      <c r="D2" s="153"/>
      <c r="E2" s="115"/>
      <c r="F2" s="115"/>
      <c r="G2" s="115"/>
      <c r="H2" s="115"/>
      <c r="I2" s="115"/>
      <c r="J2" s="115"/>
      <c r="K2" s="115"/>
      <c r="L2" s="115"/>
      <c r="M2" s="117"/>
      <c r="N2" s="115"/>
      <c r="O2" s="116"/>
      <c r="P2" s="115"/>
      <c r="Q2" s="4"/>
      <c r="R2" s="4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</row>
    <row r="4" spans="1:12" s="5" customFormat="1" ht="18.75">
      <c r="A4" s="146" t="s">
        <v>121</v>
      </c>
      <c r="B4" s="146"/>
      <c r="C4" s="146"/>
      <c r="D4" s="146"/>
      <c r="E4" s="146"/>
      <c r="F4" s="146"/>
      <c r="G4" s="146"/>
      <c r="H4" s="146"/>
      <c r="I4" s="146"/>
      <c r="J4" s="55"/>
      <c r="K4" s="88" t="s">
        <v>0</v>
      </c>
      <c r="L4" s="88" t="s">
        <v>0</v>
      </c>
    </row>
    <row r="5" spans="1:12" s="5" customFormat="1" ht="13.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0" s="19" customFormat="1" ht="22.5" customHeight="1">
      <c r="A6" s="4" t="s">
        <v>109</v>
      </c>
      <c r="B6" s="20"/>
      <c r="C6" s="20"/>
      <c r="D6" s="20"/>
      <c r="E6" s="20"/>
      <c r="J6" s="20" t="s">
        <v>0</v>
      </c>
    </row>
    <row r="7" spans="1:13" s="5" customFormat="1" ht="22.5" customHeight="1">
      <c r="A7" s="147" t="s">
        <v>15</v>
      </c>
      <c r="B7" s="149" t="s">
        <v>71</v>
      </c>
      <c r="C7" s="150"/>
      <c r="D7" s="147"/>
      <c r="E7" s="151" t="s">
        <v>16</v>
      </c>
      <c r="F7" s="152"/>
      <c r="G7" s="152"/>
      <c r="H7" s="152"/>
      <c r="I7" s="152"/>
      <c r="J7" s="152"/>
      <c r="K7" s="152"/>
      <c r="L7" s="152"/>
      <c r="M7" s="8"/>
    </row>
    <row r="8" spans="1:13" s="5" customFormat="1" ht="22.5" customHeight="1">
      <c r="A8" s="148"/>
      <c r="B8" s="6" t="s">
        <v>2</v>
      </c>
      <c r="C8" s="6" t="s">
        <v>17</v>
      </c>
      <c r="D8" s="6" t="s">
        <v>18</v>
      </c>
      <c r="E8" s="6" t="s">
        <v>2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7" t="s">
        <v>4</v>
      </c>
      <c r="M8" s="8"/>
    </row>
    <row r="9" spans="1:13" s="8" customFormat="1" ht="25.5" customHeight="1">
      <c r="A9" s="72" t="s">
        <v>84</v>
      </c>
      <c r="B9" s="21">
        <v>17</v>
      </c>
      <c r="C9" s="33">
        <v>14</v>
      </c>
      <c r="D9" s="33">
        <v>3</v>
      </c>
      <c r="E9" s="34">
        <v>17</v>
      </c>
      <c r="F9" s="31">
        <v>1</v>
      </c>
      <c r="G9" s="31">
        <v>0</v>
      </c>
      <c r="H9" s="31">
        <v>1</v>
      </c>
      <c r="I9" s="31">
        <v>10</v>
      </c>
      <c r="J9" s="31">
        <v>0</v>
      </c>
      <c r="K9" s="31">
        <v>0</v>
      </c>
      <c r="L9" s="31">
        <v>5</v>
      </c>
      <c r="M9" s="11"/>
    </row>
    <row r="10" spans="1:13" s="8" customFormat="1" ht="25.5" customHeight="1">
      <c r="A10" s="72" t="s">
        <v>68</v>
      </c>
      <c r="B10" s="21">
        <v>16</v>
      </c>
      <c r="C10" s="33">
        <v>12</v>
      </c>
      <c r="D10" s="33">
        <v>4</v>
      </c>
      <c r="E10" s="34">
        <v>16</v>
      </c>
      <c r="F10" s="31">
        <v>1</v>
      </c>
      <c r="G10" s="31">
        <v>0</v>
      </c>
      <c r="H10" s="31">
        <v>1</v>
      </c>
      <c r="I10" s="31">
        <v>11</v>
      </c>
      <c r="J10" s="31">
        <v>0</v>
      </c>
      <c r="K10" s="31">
        <v>0</v>
      </c>
      <c r="L10" s="31">
        <v>3</v>
      </c>
      <c r="M10" s="11"/>
    </row>
    <row r="11" spans="1:13" s="8" customFormat="1" ht="25.5" customHeight="1">
      <c r="A11" s="72" t="s">
        <v>90</v>
      </c>
      <c r="B11" s="22">
        <v>15</v>
      </c>
      <c r="C11" s="15">
        <v>11</v>
      </c>
      <c r="D11" s="28">
        <v>4</v>
      </c>
      <c r="E11" s="29">
        <v>15</v>
      </c>
      <c r="F11" s="31">
        <v>1</v>
      </c>
      <c r="G11" s="31">
        <v>0</v>
      </c>
      <c r="H11" s="32">
        <v>1</v>
      </c>
      <c r="I11" s="32">
        <v>10</v>
      </c>
      <c r="J11" s="31">
        <v>0</v>
      </c>
      <c r="K11" s="31">
        <v>0</v>
      </c>
      <c r="L11" s="32">
        <v>3</v>
      </c>
      <c r="M11" s="11"/>
    </row>
    <row r="12" spans="1:13" s="8" customFormat="1" ht="25.5" customHeight="1">
      <c r="A12" s="72" t="s">
        <v>93</v>
      </c>
      <c r="B12" s="22">
        <v>15</v>
      </c>
      <c r="C12" s="15">
        <v>10</v>
      </c>
      <c r="D12" s="15">
        <v>5</v>
      </c>
      <c r="E12" s="29">
        <v>15</v>
      </c>
      <c r="F12" s="31">
        <v>1</v>
      </c>
      <c r="G12" s="31">
        <v>0</v>
      </c>
      <c r="H12" s="32">
        <v>1</v>
      </c>
      <c r="I12" s="32">
        <v>10</v>
      </c>
      <c r="J12" s="31">
        <v>0</v>
      </c>
      <c r="K12" s="31">
        <v>0</v>
      </c>
      <c r="L12" s="32">
        <v>3</v>
      </c>
      <c r="M12" s="11"/>
    </row>
    <row r="13" spans="1:13" s="8" customFormat="1" ht="25.5" customHeight="1">
      <c r="A13" s="72" t="s">
        <v>94</v>
      </c>
      <c r="B13" s="22">
        <v>15</v>
      </c>
      <c r="C13" s="15">
        <v>10</v>
      </c>
      <c r="D13" s="15">
        <v>5</v>
      </c>
      <c r="E13" s="29">
        <v>15</v>
      </c>
      <c r="F13" s="31">
        <v>1</v>
      </c>
      <c r="G13" s="31">
        <v>0</v>
      </c>
      <c r="H13" s="32">
        <v>1</v>
      </c>
      <c r="I13" s="32">
        <v>10</v>
      </c>
      <c r="J13" s="31">
        <v>0</v>
      </c>
      <c r="K13" s="31">
        <v>0</v>
      </c>
      <c r="L13" s="32">
        <v>3</v>
      </c>
      <c r="M13" s="11"/>
    </row>
    <row r="14" spans="1:13" s="8" customFormat="1" ht="25.5" customHeight="1">
      <c r="A14" s="72" t="s">
        <v>98</v>
      </c>
      <c r="B14" s="21">
        <v>15</v>
      </c>
      <c r="C14" s="15">
        <v>10</v>
      </c>
      <c r="D14" s="28">
        <v>5</v>
      </c>
      <c r="E14" s="15">
        <v>15</v>
      </c>
      <c r="F14" s="31">
        <v>1</v>
      </c>
      <c r="G14" s="31">
        <v>0</v>
      </c>
      <c r="H14" s="32">
        <v>1</v>
      </c>
      <c r="I14" s="32">
        <v>10</v>
      </c>
      <c r="J14" s="31">
        <v>0</v>
      </c>
      <c r="K14" s="31">
        <v>0</v>
      </c>
      <c r="L14" s="32">
        <v>3</v>
      </c>
      <c r="M14" s="11"/>
    </row>
    <row r="15" spans="1:13" s="8" customFormat="1" ht="25.5" customHeight="1">
      <c r="A15" s="72" t="s">
        <v>104</v>
      </c>
      <c r="B15" s="22">
        <f>SUM(C15:D15)</f>
        <v>15</v>
      </c>
      <c r="C15" s="15">
        <v>9</v>
      </c>
      <c r="D15" s="28">
        <v>6</v>
      </c>
      <c r="E15" s="15">
        <f>SUM(F15:L15)</f>
        <v>15</v>
      </c>
      <c r="F15" s="31">
        <v>1</v>
      </c>
      <c r="G15" s="31">
        <v>0</v>
      </c>
      <c r="H15" s="32">
        <v>1</v>
      </c>
      <c r="I15" s="32">
        <v>9</v>
      </c>
      <c r="J15" s="31">
        <v>0</v>
      </c>
      <c r="K15" s="31">
        <v>0</v>
      </c>
      <c r="L15" s="32">
        <v>4</v>
      </c>
      <c r="M15" s="11"/>
    </row>
    <row r="16" spans="1:13" s="8" customFormat="1" ht="25.5" customHeight="1">
      <c r="A16" s="72" t="s">
        <v>132</v>
      </c>
      <c r="B16" s="21">
        <v>20</v>
      </c>
      <c r="C16" s="15">
        <v>13</v>
      </c>
      <c r="D16" s="28">
        <v>7</v>
      </c>
      <c r="E16" s="15">
        <v>20</v>
      </c>
      <c r="F16" s="31">
        <v>1</v>
      </c>
      <c r="G16" s="31">
        <v>0</v>
      </c>
      <c r="H16" s="32">
        <v>1</v>
      </c>
      <c r="I16" s="32">
        <v>9</v>
      </c>
      <c r="J16" s="31">
        <v>0</v>
      </c>
      <c r="K16" s="31">
        <v>0</v>
      </c>
      <c r="L16" s="32">
        <v>9</v>
      </c>
      <c r="M16" s="11"/>
    </row>
    <row r="17" spans="1:13" s="8" customFormat="1" ht="25.5" customHeight="1">
      <c r="A17" s="123" t="s">
        <v>134</v>
      </c>
      <c r="B17" s="127">
        <v>23</v>
      </c>
      <c r="C17" s="124">
        <v>16</v>
      </c>
      <c r="D17" s="125">
        <v>7</v>
      </c>
      <c r="E17" s="124">
        <v>23</v>
      </c>
      <c r="F17" s="122">
        <v>1</v>
      </c>
      <c r="G17" s="122">
        <v>0</v>
      </c>
      <c r="H17" s="126">
        <v>1</v>
      </c>
      <c r="I17" s="126">
        <v>14</v>
      </c>
      <c r="J17" s="122">
        <v>0</v>
      </c>
      <c r="K17" s="122">
        <v>0</v>
      </c>
      <c r="L17" s="126">
        <v>7</v>
      </c>
      <c r="M17" s="11"/>
    </row>
    <row r="18" s="5" customFormat="1" ht="24" customHeight="1">
      <c r="A18" s="5" t="s">
        <v>108</v>
      </c>
    </row>
    <row r="19" spans="2:12" s="5" customFormat="1" ht="13.5">
      <c r="B19" s="21"/>
      <c r="C19" s="15"/>
      <c r="D19" s="15"/>
      <c r="E19" s="15"/>
      <c r="F19" s="31"/>
      <c r="G19" s="31"/>
      <c r="H19" s="32"/>
      <c r="I19" s="32"/>
      <c r="J19" s="31"/>
      <c r="K19" s="31"/>
      <c r="L19" s="32"/>
    </row>
    <row r="20" s="5" customFormat="1" ht="13.5"/>
    <row r="21" s="5" customFormat="1" ht="13.5"/>
  </sheetData>
  <sheetProtection/>
  <mergeCells count="5">
    <mergeCell ref="A4:I4"/>
    <mergeCell ref="A7:A8"/>
    <mergeCell ref="B7:D7"/>
    <mergeCell ref="E7:L7"/>
    <mergeCell ref="A2:D2"/>
  </mergeCells>
  <printOptions horizontalCentered="1"/>
  <pageMargins left="0.7874015748031497" right="0.7874015748031497" top="0.8267716535433072" bottom="0.7874015748031497" header="0.5118110236220472" footer="0.5118110236220472"/>
  <pageSetup fitToHeight="1" fitToWidth="1" horizontalDpi="300" verticalDpi="300" orientation="landscape" pageOrder="overThenDown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J1">
      <selection activeCell="S15" sqref="S15"/>
    </sheetView>
  </sheetViews>
  <sheetFormatPr defaultColWidth="8.88671875" defaultRowHeight="13.5"/>
  <cols>
    <col min="1" max="1" width="10.77734375" style="55" customWidth="1"/>
    <col min="2" max="2" width="7.77734375" style="55" customWidth="1"/>
    <col min="3" max="3" width="6.5546875" style="55" customWidth="1"/>
    <col min="4" max="5" width="6.77734375" style="55" customWidth="1"/>
    <col min="6" max="12" width="7.77734375" style="55" customWidth="1"/>
    <col min="13" max="13" width="8.88671875" style="55" customWidth="1"/>
    <col min="14" max="14" width="10.5546875" style="55" customWidth="1"/>
    <col min="15" max="15" width="8.88671875" style="55" customWidth="1"/>
    <col min="16" max="17" width="10.3359375" style="55" customWidth="1"/>
    <col min="18" max="18" width="10.5546875" style="55" bestFit="1" customWidth="1"/>
    <col min="19" max="19" width="10.88671875" style="55" customWidth="1"/>
    <col min="20" max="16384" width="8.88671875" style="55" customWidth="1"/>
  </cols>
  <sheetData>
    <row r="1" ht="15.75" customHeight="1"/>
    <row r="2" spans="1:7" s="16" customFormat="1" ht="25.5" customHeight="1">
      <c r="A2" s="165" t="s">
        <v>122</v>
      </c>
      <c r="B2" s="165"/>
      <c r="C2" s="165"/>
      <c r="D2" s="165"/>
      <c r="E2" s="165"/>
      <c r="F2" s="165"/>
      <c r="G2" s="165"/>
    </row>
    <row r="3" s="16" customFormat="1" ht="11.25" customHeight="1"/>
    <row r="4" s="16" customFormat="1" ht="21.75" customHeight="1">
      <c r="A4" s="17" t="s">
        <v>110</v>
      </c>
    </row>
    <row r="5" spans="1:19" s="18" customFormat="1" ht="24.75" customHeight="1">
      <c r="A5" s="166" t="s">
        <v>41</v>
      </c>
      <c r="B5" s="168" t="s">
        <v>42</v>
      </c>
      <c r="C5" s="170" t="s">
        <v>43</v>
      </c>
      <c r="D5" s="168" t="s">
        <v>44</v>
      </c>
      <c r="E5" s="156" t="s">
        <v>45</v>
      </c>
      <c r="F5" s="156"/>
      <c r="G5" s="157"/>
      <c r="H5" s="156"/>
      <c r="I5" s="158" t="s">
        <v>107</v>
      </c>
      <c r="J5" s="160" t="s">
        <v>46</v>
      </c>
      <c r="K5" s="162" t="s">
        <v>47</v>
      </c>
      <c r="L5" s="157" t="s">
        <v>48</v>
      </c>
      <c r="M5" s="161"/>
      <c r="N5" s="161"/>
      <c r="O5" s="161"/>
      <c r="P5" s="161"/>
      <c r="Q5" s="161"/>
      <c r="R5" s="163"/>
      <c r="S5" s="154" t="s">
        <v>99</v>
      </c>
    </row>
    <row r="6" spans="1:19" s="18" customFormat="1" ht="32.25" customHeight="1">
      <c r="A6" s="167"/>
      <c r="B6" s="169"/>
      <c r="C6" s="171"/>
      <c r="D6" s="169"/>
      <c r="E6" s="48" t="s">
        <v>49</v>
      </c>
      <c r="F6" s="47" t="s">
        <v>50</v>
      </c>
      <c r="G6" s="49" t="s">
        <v>51</v>
      </c>
      <c r="H6" s="48" t="s">
        <v>52</v>
      </c>
      <c r="I6" s="159"/>
      <c r="J6" s="161"/>
      <c r="K6" s="156"/>
      <c r="L6" s="48" t="s">
        <v>49</v>
      </c>
      <c r="M6" s="47" t="s">
        <v>53</v>
      </c>
      <c r="N6" s="47" t="s">
        <v>54</v>
      </c>
      <c r="O6" s="47" t="s">
        <v>55</v>
      </c>
      <c r="P6" s="50" t="s">
        <v>57</v>
      </c>
      <c r="Q6" s="50" t="s">
        <v>56</v>
      </c>
      <c r="R6" s="50" t="s">
        <v>92</v>
      </c>
      <c r="S6" s="155"/>
    </row>
    <row r="7" spans="1:18" s="11" customFormat="1" ht="24.75" customHeight="1">
      <c r="A7" s="53" t="s">
        <v>84</v>
      </c>
      <c r="B7" s="32">
        <v>229</v>
      </c>
      <c r="C7" s="35">
        <v>0</v>
      </c>
      <c r="D7" s="35">
        <v>0</v>
      </c>
      <c r="E7" s="36">
        <v>6</v>
      </c>
      <c r="F7" s="32">
        <v>6</v>
      </c>
      <c r="G7" s="32">
        <v>0</v>
      </c>
      <c r="H7" s="37">
        <v>0</v>
      </c>
      <c r="I7" s="35">
        <v>10</v>
      </c>
      <c r="J7" s="37">
        <v>0</v>
      </c>
      <c r="K7" s="35">
        <v>0</v>
      </c>
      <c r="L7" s="36">
        <v>213</v>
      </c>
      <c r="M7" s="32">
        <v>185</v>
      </c>
      <c r="N7" s="32">
        <v>0</v>
      </c>
      <c r="O7" s="32">
        <v>28</v>
      </c>
      <c r="P7" s="32">
        <v>0</v>
      </c>
      <c r="Q7" s="32">
        <v>0</v>
      </c>
      <c r="R7" s="11">
        <v>0</v>
      </c>
    </row>
    <row r="8" spans="1:18" s="12" customFormat="1" ht="24.75" customHeight="1">
      <c r="A8" s="69" t="s">
        <v>68</v>
      </c>
      <c r="B8" s="32">
        <v>216</v>
      </c>
      <c r="C8" s="35">
        <v>0</v>
      </c>
      <c r="D8" s="35">
        <v>0</v>
      </c>
      <c r="E8" s="36">
        <v>6</v>
      </c>
      <c r="F8" s="32">
        <v>6</v>
      </c>
      <c r="G8" s="32">
        <v>0</v>
      </c>
      <c r="H8" s="37">
        <v>0</v>
      </c>
      <c r="I8" s="35">
        <v>11</v>
      </c>
      <c r="J8" s="37">
        <v>0</v>
      </c>
      <c r="K8" s="35">
        <v>0</v>
      </c>
      <c r="L8" s="36">
        <v>199</v>
      </c>
      <c r="M8" s="32">
        <v>169</v>
      </c>
      <c r="N8" s="32">
        <v>0</v>
      </c>
      <c r="O8" s="32">
        <v>27</v>
      </c>
      <c r="P8" s="32">
        <v>1</v>
      </c>
      <c r="Q8" s="32">
        <v>2</v>
      </c>
      <c r="R8" s="11">
        <v>0</v>
      </c>
    </row>
    <row r="9" spans="1:18" s="11" customFormat="1" ht="24.75" customHeight="1">
      <c r="A9" s="69" t="s">
        <v>90</v>
      </c>
      <c r="B9" s="32">
        <v>218</v>
      </c>
      <c r="C9" s="35">
        <v>0</v>
      </c>
      <c r="D9" s="35">
        <v>0</v>
      </c>
      <c r="E9" s="36">
        <v>8</v>
      </c>
      <c r="F9" s="32">
        <v>8</v>
      </c>
      <c r="G9" s="32">
        <v>0</v>
      </c>
      <c r="H9" s="37">
        <v>0</v>
      </c>
      <c r="I9" s="35">
        <v>13</v>
      </c>
      <c r="J9" s="37">
        <v>0</v>
      </c>
      <c r="K9" s="35">
        <v>0</v>
      </c>
      <c r="L9" s="36">
        <v>197</v>
      </c>
      <c r="M9" s="32">
        <v>166</v>
      </c>
      <c r="N9" s="32">
        <v>0</v>
      </c>
      <c r="O9" s="32">
        <v>30</v>
      </c>
      <c r="P9" s="32">
        <v>1</v>
      </c>
      <c r="Q9" s="32">
        <v>0</v>
      </c>
      <c r="R9" s="11">
        <v>0</v>
      </c>
    </row>
    <row r="10" spans="1:18" s="12" customFormat="1" ht="26.25" customHeight="1">
      <c r="A10" s="69" t="s">
        <v>93</v>
      </c>
      <c r="B10" s="32">
        <v>245</v>
      </c>
      <c r="C10" s="35">
        <v>0</v>
      </c>
      <c r="D10" s="35">
        <v>0</v>
      </c>
      <c r="E10" s="36">
        <v>8</v>
      </c>
      <c r="F10" s="32">
        <v>8</v>
      </c>
      <c r="G10" s="32">
        <v>0</v>
      </c>
      <c r="H10" s="37">
        <v>0</v>
      </c>
      <c r="I10" s="35">
        <v>10</v>
      </c>
      <c r="J10" s="37">
        <v>0</v>
      </c>
      <c r="K10" s="35">
        <v>0</v>
      </c>
      <c r="L10" s="36">
        <v>227</v>
      </c>
      <c r="M10" s="32">
        <v>186</v>
      </c>
      <c r="N10" s="32">
        <v>2</v>
      </c>
      <c r="O10" s="32">
        <v>32</v>
      </c>
      <c r="P10" s="32">
        <v>1</v>
      </c>
      <c r="Q10" s="32">
        <v>2</v>
      </c>
      <c r="R10" s="11">
        <v>4</v>
      </c>
    </row>
    <row r="11" spans="1:18" s="12" customFormat="1" ht="26.25" customHeight="1">
      <c r="A11" s="69" t="s">
        <v>94</v>
      </c>
      <c r="B11" s="32">
        <v>199</v>
      </c>
      <c r="C11" s="83">
        <v>0</v>
      </c>
      <c r="D11" s="83">
        <v>0</v>
      </c>
      <c r="E11" s="36">
        <v>9</v>
      </c>
      <c r="F11" s="31">
        <v>9</v>
      </c>
      <c r="G11" s="11">
        <v>0</v>
      </c>
      <c r="H11" s="89">
        <v>0</v>
      </c>
      <c r="I11" s="83">
        <v>10</v>
      </c>
      <c r="J11" s="89">
        <v>0</v>
      </c>
      <c r="K11" s="90">
        <v>0</v>
      </c>
      <c r="L11" s="36">
        <v>180</v>
      </c>
      <c r="M11" s="11">
        <v>134</v>
      </c>
      <c r="N11" s="11">
        <v>3</v>
      </c>
      <c r="O11" s="11">
        <v>33</v>
      </c>
      <c r="P11" s="11">
        <v>4</v>
      </c>
      <c r="Q11" s="15">
        <v>2</v>
      </c>
      <c r="R11" s="11">
        <v>4</v>
      </c>
    </row>
    <row r="12" spans="1:19" s="11" customFormat="1" ht="26.25" customHeight="1">
      <c r="A12" s="69" t="s">
        <v>98</v>
      </c>
      <c r="B12" s="37">
        <v>242</v>
      </c>
      <c r="C12" s="77">
        <v>0</v>
      </c>
      <c r="D12" s="77">
        <v>0</v>
      </c>
      <c r="E12" s="32">
        <v>11</v>
      </c>
      <c r="F12" s="31">
        <v>11</v>
      </c>
      <c r="G12" s="11">
        <v>0</v>
      </c>
      <c r="H12" s="89">
        <v>0</v>
      </c>
      <c r="I12" s="77">
        <v>12</v>
      </c>
      <c r="J12" s="89">
        <v>0</v>
      </c>
      <c r="K12" s="90">
        <v>0</v>
      </c>
      <c r="L12" s="32">
        <v>160</v>
      </c>
      <c r="M12" s="11">
        <v>111</v>
      </c>
      <c r="N12" s="11">
        <v>3</v>
      </c>
      <c r="O12" s="11">
        <v>35</v>
      </c>
      <c r="P12" s="11">
        <v>5</v>
      </c>
      <c r="Q12" s="15">
        <v>2</v>
      </c>
      <c r="R12" s="11">
        <v>4</v>
      </c>
      <c r="S12" s="11">
        <v>59</v>
      </c>
    </row>
    <row r="13" spans="1:19" s="12" customFormat="1" ht="26.25" customHeight="1">
      <c r="A13" s="69" t="s">
        <v>105</v>
      </c>
      <c r="B13" s="37">
        <v>253</v>
      </c>
      <c r="C13" s="77">
        <v>0</v>
      </c>
      <c r="D13" s="77">
        <v>0</v>
      </c>
      <c r="E13" s="32">
        <v>11</v>
      </c>
      <c r="F13" s="31">
        <v>11</v>
      </c>
      <c r="G13" s="11">
        <v>0</v>
      </c>
      <c r="H13" s="89">
        <v>0</v>
      </c>
      <c r="I13" s="77">
        <v>14</v>
      </c>
      <c r="J13" s="89">
        <v>0</v>
      </c>
      <c r="K13" s="89">
        <v>0</v>
      </c>
      <c r="L13" s="32">
        <f>M13+N13+O13+P13+Q13+R13</f>
        <v>167</v>
      </c>
      <c r="M13" s="11">
        <v>116</v>
      </c>
      <c r="N13" s="11">
        <v>3</v>
      </c>
      <c r="O13" s="11">
        <v>36</v>
      </c>
      <c r="P13" s="11">
        <v>6</v>
      </c>
      <c r="Q13" s="15">
        <v>2</v>
      </c>
      <c r="R13" s="11">
        <v>4</v>
      </c>
      <c r="S13" s="11">
        <v>61</v>
      </c>
    </row>
    <row r="14" spans="1:19" s="12" customFormat="1" ht="26.25" customHeight="1">
      <c r="A14" s="69" t="s">
        <v>116</v>
      </c>
      <c r="B14" s="118">
        <f>C14+D14+E14+I14+J14+K14+L14+S14</f>
        <v>256</v>
      </c>
      <c r="C14" s="119">
        <v>0</v>
      </c>
      <c r="D14" s="119">
        <v>0</v>
      </c>
      <c r="E14" s="120">
        <v>10</v>
      </c>
      <c r="F14" s="120">
        <v>10</v>
      </c>
      <c r="G14" s="120">
        <v>0</v>
      </c>
      <c r="H14" s="69">
        <v>0</v>
      </c>
      <c r="I14" s="118">
        <v>15</v>
      </c>
      <c r="J14" s="118">
        <v>0</v>
      </c>
      <c r="K14" s="118">
        <v>2</v>
      </c>
      <c r="L14" s="21">
        <f>SUM(M14:R14)</f>
        <v>162</v>
      </c>
      <c r="M14" s="21">
        <v>109</v>
      </c>
      <c r="N14" s="21">
        <v>3</v>
      </c>
      <c r="O14" s="21">
        <v>37</v>
      </c>
      <c r="P14" s="21">
        <v>5</v>
      </c>
      <c r="Q14" s="21">
        <v>2</v>
      </c>
      <c r="R14" s="21">
        <v>6</v>
      </c>
      <c r="S14" s="21">
        <v>67</v>
      </c>
    </row>
    <row r="15" spans="1:19" s="12" customFormat="1" ht="26.25" customHeight="1">
      <c r="A15" s="128" t="s">
        <v>134</v>
      </c>
      <c r="B15" s="130">
        <v>255</v>
      </c>
      <c r="C15" s="131">
        <v>0</v>
      </c>
      <c r="D15" s="131">
        <v>0</v>
      </c>
      <c r="E15" s="132">
        <v>8</v>
      </c>
      <c r="F15" s="132">
        <v>8</v>
      </c>
      <c r="G15" s="132">
        <v>0</v>
      </c>
      <c r="H15" s="128">
        <v>0</v>
      </c>
      <c r="I15" s="130">
        <v>17</v>
      </c>
      <c r="J15" s="130">
        <v>0</v>
      </c>
      <c r="K15" s="130">
        <v>1</v>
      </c>
      <c r="L15" s="129">
        <v>160</v>
      </c>
      <c r="M15" s="129">
        <v>110</v>
      </c>
      <c r="N15" s="129">
        <v>3</v>
      </c>
      <c r="O15" s="129">
        <v>38</v>
      </c>
      <c r="P15" s="129">
        <v>5</v>
      </c>
      <c r="Q15" s="129">
        <v>0</v>
      </c>
      <c r="R15" s="129">
        <v>4</v>
      </c>
      <c r="S15" s="129">
        <v>69</v>
      </c>
    </row>
    <row r="16" spans="1:18" s="88" customFormat="1" ht="24.75" customHeight="1">
      <c r="A16" s="164" t="s">
        <v>108</v>
      </c>
      <c r="B16" s="164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27" ht="13.5">
      <c r="C27" s="66"/>
    </row>
  </sheetData>
  <sheetProtection/>
  <mergeCells count="12">
    <mergeCell ref="A16:B16"/>
    <mergeCell ref="A2:G2"/>
    <mergeCell ref="A5:A6"/>
    <mergeCell ref="B5:B6"/>
    <mergeCell ref="C5:C6"/>
    <mergeCell ref="D5:D6"/>
    <mergeCell ref="S5:S6"/>
    <mergeCell ref="E5:H5"/>
    <mergeCell ref="I5:I6"/>
    <mergeCell ref="J5:J6"/>
    <mergeCell ref="K5:K6"/>
    <mergeCell ref="L5:R5"/>
  </mergeCells>
  <printOptions horizontalCentered="1"/>
  <pageMargins left="0.44" right="0.48" top="0.8267716535433072" bottom="0.7874015748031497" header="0.5118110236220472" footer="0.5118110236220472"/>
  <pageSetup horizontalDpi="300" verticalDpi="3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E14" sqref="E14"/>
    </sheetView>
  </sheetViews>
  <sheetFormatPr defaultColWidth="8.88671875" defaultRowHeight="13.5"/>
  <cols>
    <col min="1" max="1" width="8.99609375" style="55" customWidth="1"/>
    <col min="2" max="6" width="12.99609375" style="55" customWidth="1"/>
    <col min="7" max="7" width="9.77734375" style="55" customWidth="1"/>
    <col min="8" max="8" width="10.77734375" style="55" customWidth="1"/>
    <col min="9" max="17" width="8.88671875" style="55" customWidth="1"/>
    <col min="18" max="18" width="8.5546875" style="55" customWidth="1"/>
    <col min="19" max="16384" width="8.88671875" style="55" customWidth="1"/>
  </cols>
  <sheetData>
    <row r="1" s="2" customFormat="1" ht="18.75">
      <c r="E1" s="40"/>
    </row>
    <row r="2" spans="1:2" s="2" customFormat="1" ht="23.25" customHeight="1">
      <c r="A2" s="108" t="s">
        <v>123</v>
      </c>
      <c r="B2" s="40"/>
    </row>
    <row r="3" s="2" customFormat="1" ht="9.75" customHeight="1"/>
    <row r="4" spans="1:19" s="2" customFormat="1" ht="16.5" customHeight="1">
      <c r="A4" s="172" t="s">
        <v>85</v>
      </c>
      <c r="B4" s="39" t="s">
        <v>21</v>
      </c>
      <c r="C4" s="39" t="s">
        <v>22</v>
      </c>
      <c r="D4" s="39" t="s">
        <v>24</v>
      </c>
      <c r="E4" s="39" t="s">
        <v>72</v>
      </c>
      <c r="F4" s="46" t="s">
        <v>28</v>
      </c>
      <c r="G4" s="39" t="s">
        <v>27</v>
      </c>
      <c r="H4" s="39" t="s">
        <v>73</v>
      </c>
      <c r="I4" s="39" t="s">
        <v>23</v>
      </c>
      <c r="J4" s="39" t="s">
        <v>74</v>
      </c>
      <c r="K4" s="70" t="s">
        <v>75</v>
      </c>
      <c r="L4" s="70" t="s">
        <v>76</v>
      </c>
      <c r="M4" s="39" t="s">
        <v>25</v>
      </c>
      <c r="N4" s="39" t="s">
        <v>77</v>
      </c>
      <c r="O4" s="39" t="s">
        <v>26</v>
      </c>
      <c r="P4" s="39" t="s">
        <v>78</v>
      </c>
      <c r="Q4" s="39" t="s">
        <v>88</v>
      </c>
      <c r="R4" s="46" t="s">
        <v>101</v>
      </c>
      <c r="S4" s="9"/>
    </row>
    <row r="5" spans="1:19" s="2" customFormat="1" ht="16.5" customHeight="1">
      <c r="A5" s="173"/>
      <c r="B5" s="41" t="s">
        <v>79</v>
      </c>
      <c r="C5" s="41" t="s">
        <v>80</v>
      </c>
      <c r="D5" s="41" t="s">
        <v>30</v>
      </c>
      <c r="E5" s="41" t="s">
        <v>80</v>
      </c>
      <c r="F5" s="42" t="s">
        <v>81</v>
      </c>
      <c r="G5" s="42" t="s">
        <v>81</v>
      </c>
      <c r="H5" s="42" t="s">
        <v>81</v>
      </c>
      <c r="I5" s="41" t="s">
        <v>29</v>
      </c>
      <c r="J5" s="41" t="s">
        <v>80</v>
      </c>
      <c r="K5" s="71" t="s">
        <v>79</v>
      </c>
      <c r="L5" s="71" t="s">
        <v>82</v>
      </c>
      <c r="M5" s="42" t="s">
        <v>81</v>
      </c>
      <c r="N5" s="42" t="s">
        <v>83</v>
      </c>
      <c r="O5" s="42" t="s">
        <v>81</v>
      </c>
      <c r="P5" s="42" t="s">
        <v>79</v>
      </c>
      <c r="Q5" s="38" t="s">
        <v>89</v>
      </c>
      <c r="R5" s="80" t="s">
        <v>81</v>
      </c>
      <c r="S5" s="9"/>
    </row>
    <row r="6" spans="1:18" s="2" customFormat="1" ht="30" customHeight="1">
      <c r="A6" s="51" t="s">
        <v>84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5" t="s">
        <v>87</v>
      </c>
      <c r="R6" s="11">
        <v>0</v>
      </c>
    </row>
    <row r="7" spans="1:18" s="2" customFormat="1" ht="30" customHeight="1">
      <c r="A7" s="68" t="s">
        <v>68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5" t="s">
        <v>87</v>
      </c>
      <c r="R7" s="11">
        <v>0</v>
      </c>
    </row>
    <row r="8" spans="1:18" s="2" customFormat="1" ht="30" customHeight="1">
      <c r="A8" s="68" t="s">
        <v>86</v>
      </c>
      <c r="B8" s="15" t="s">
        <v>87</v>
      </c>
      <c r="C8" s="15" t="s">
        <v>87</v>
      </c>
      <c r="D8" s="15" t="s">
        <v>87</v>
      </c>
      <c r="E8" s="15" t="s">
        <v>87</v>
      </c>
      <c r="F8" s="15" t="s">
        <v>87</v>
      </c>
      <c r="G8" s="15" t="s">
        <v>87</v>
      </c>
      <c r="H8" s="15" t="s">
        <v>87</v>
      </c>
      <c r="I8" s="15" t="s">
        <v>87</v>
      </c>
      <c r="J8" s="15" t="s">
        <v>87</v>
      </c>
      <c r="K8" s="15" t="s">
        <v>87</v>
      </c>
      <c r="L8" s="15" t="s">
        <v>87</v>
      </c>
      <c r="M8" s="15" t="s">
        <v>87</v>
      </c>
      <c r="N8" s="15" t="s">
        <v>87</v>
      </c>
      <c r="O8" s="15" t="s">
        <v>87</v>
      </c>
      <c r="P8" s="15" t="s">
        <v>87</v>
      </c>
      <c r="Q8" s="15" t="s">
        <v>87</v>
      </c>
      <c r="R8" s="15" t="s">
        <v>87</v>
      </c>
    </row>
    <row r="9" spans="1:18" s="2" customFormat="1" ht="30" customHeight="1">
      <c r="A9" s="68" t="s">
        <v>91</v>
      </c>
      <c r="B9" s="15">
        <v>0</v>
      </c>
      <c r="C9" s="15">
        <v>0</v>
      </c>
      <c r="D9" s="15">
        <v>0</v>
      </c>
      <c r="E9" s="15">
        <v>29480</v>
      </c>
      <c r="F9" s="15">
        <v>81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</row>
    <row r="10" spans="1:18" s="2" customFormat="1" ht="30" customHeight="1">
      <c r="A10" s="68" t="s">
        <v>100</v>
      </c>
      <c r="B10" s="15">
        <v>0</v>
      </c>
      <c r="C10" s="15">
        <v>0</v>
      </c>
      <c r="D10" s="15">
        <v>0</v>
      </c>
      <c r="E10" s="15">
        <v>6585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</row>
    <row r="11" spans="1:18" s="9" customFormat="1" ht="30" customHeight="1">
      <c r="A11" s="68" t="s">
        <v>98</v>
      </c>
      <c r="B11" s="29">
        <v>0</v>
      </c>
      <c r="C11" s="15">
        <v>0</v>
      </c>
      <c r="D11" s="15">
        <v>0</v>
      </c>
      <c r="E11" s="15">
        <v>21217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1:18" s="85" customFormat="1" ht="30" customHeight="1">
      <c r="A12" s="68" t="s">
        <v>106</v>
      </c>
      <c r="B12" s="29">
        <v>0</v>
      </c>
      <c r="C12" s="15">
        <v>0</v>
      </c>
      <c r="D12" s="15">
        <v>0</v>
      </c>
      <c r="E12" s="15">
        <v>7321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1:18" s="85" customFormat="1" ht="30" customHeight="1">
      <c r="A13" s="68" t="s">
        <v>116</v>
      </c>
      <c r="B13" s="29">
        <v>0</v>
      </c>
      <c r="C13" s="15">
        <v>0</v>
      </c>
      <c r="D13" s="15">
        <v>0</v>
      </c>
      <c r="E13" s="15">
        <v>6491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</row>
    <row r="14" spans="1:18" s="85" customFormat="1" ht="30" customHeight="1">
      <c r="A14" s="133" t="s">
        <v>134</v>
      </c>
      <c r="B14" s="135">
        <v>0</v>
      </c>
      <c r="C14" s="134">
        <v>0</v>
      </c>
      <c r="D14" s="134">
        <v>0</v>
      </c>
      <c r="E14" s="134">
        <v>20672</v>
      </c>
      <c r="F14" s="134">
        <v>120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</row>
    <row r="15" spans="1:19" s="2" customFormat="1" ht="23.25" customHeight="1">
      <c r="A15" s="174" t="s">
        <v>112</v>
      </c>
      <c r="B15" s="174"/>
      <c r="C15" s="174"/>
      <c r="D15" s="174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27" ht="13.5">
      <c r="D27" s="66"/>
    </row>
  </sheetData>
  <sheetProtection/>
  <mergeCells count="2">
    <mergeCell ref="A4:A5"/>
    <mergeCell ref="A15:D15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1" width="9.77734375" style="55" customWidth="1"/>
    <col min="2" max="2" width="6.99609375" style="55" customWidth="1"/>
    <col min="3" max="4" width="7.99609375" style="55" customWidth="1"/>
    <col min="5" max="5" width="8.4453125" style="55" customWidth="1"/>
    <col min="6" max="16" width="6.77734375" style="55" customWidth="1"/>
    <col min="17" max="17" width="8.99609375" style="55" customWidth="1"/>
    <col min="18" max="18" width="6.77734375" style="55" customWidth="1"/>
    <col min="19" max="20" width="7.6640625" style="55" customWidth="1"/>
    <col min="21" max="21" width="8.4453125" style="55" customWidth="1"/>
    <col min="22" max="22" width="7.3359375" style="55" customWidth="1"/>
    <col min="23" max="24" width="7.4453125" style="55" customWidth="1"/>
    <col min="25" max="25" width="7.5546875" style="55" customWidth="1"/>
    <col min="26" max="16384" width="8.88671875" style="55" customWidth="1"/>
  </cols>
  <sheetData>
    <row r="2" spans="1:14" s="2" customFormat="1" ht="24.75" customHeight="1">
      <c r="A2" s="146" t="s">
        <v>124</v>
      </c>
      <c r="B2" s="146"/>
      <c r="C2" s="146"/>
      <c r="D2" s="146"/>
      <c r="E2" s="146"/>
      <c r="F2" s="146"/>
      <c r="G2" s="146"/>
      <c r="H2" s="146"/>
      <c r="I2" s="146"/>
      <c r="K2" s="1" t="s">
        <v>0</v>
      </c>
      <c r="L2" s="1"/>
      <c r="M2" s="1" t="s">
        <v>0</v>
      </c>
      <c r="N2" s="1" t="s">
        <v>0</v>
      </c>
    </row>
    <row r="3" s="2" customFormat="1" ht="13.5">
      <c r="I3" s="1" t="s">
        <v>0</v>
      </c>
    </row>
    <row r="4" spans="1:13" s="8" customFormat="1" ht="18.75" customHeight="1">
      <c r="A4" s="177" t="s">
        <v>113</v>
      </c>
      <c r="B4" s="177"/>
      <c r="C4" s="177"/>
      <c r="J4" s="10" t="s">
        <v>0</v>
      </c>
      <c r="M4" s="10" t="s">
        <v>0</v>
      </c>
    </row>
    <row r="5" spans="1:21" s="8" customFormat="1" ht="21.75" customHeight="1">
      <c r="A5" s="178" t="s">
        <v>15</v>
      </c>
      <c r="B5" s="175" t="s">
        <v>3</v>
      </c>
      <c r="C5" s="175"/>
      <c r="D5" s="175"/>
      <c r="E5" s="175"/>
      <c r="F5" s="176" t="s">
        <v>13</v>
      </c>
      <c r="G5" s="175"/>
      <c r="H5" s="151"/>
      <c r="I5" s="151"/>
      <c r="J5" s="175" t="s">
        <v>14</v>
      </c>
      <c r="K5" s="175"/>
      <c r="L5" s="175"/>
      <c r="M5" s="175"/>
      <c r="N5" s="176" t="s">
        <v>128</v>
      </c>
      <c r="O5" s="175"/>
      <c r="P5" s="151"/>
      <c r="Q5" s="151"/>
      <c r="R5" s="175" t="s">
        <v>12</v>
      </c>
      <c r="S5" s="175"/>
      <c r="T5" s="151"/>
      <c r="U5" s="151"/>
    </row>
    <row r="6" spans="1:21" s="8" customFormat="1" ht="21.75" customHeight="1">
      <c r="A6" s="178"/>
      <c r="B6" s="6" t="s">
        <v>11</v>
      </c>
      <c r="C6" s="6" t="s">
        <v>1</v>
      </c>
      <c r="D6" s="6" t="s">
        <v>70</v>
      </c>
      <c r="E6" s="6" t="s">
        <v>69</v>
      </c>
      <c r="F6" s="6" t="s">
        <v>11</v>
      </c>
      <c r="G6" s="6" t="s">
        <v>1</v>
      </c>
      <c r="H6" s="6" t="s">
        <v>70</v>
      </c>
      <c r="I6" s="6" t="s">
        <v>69</v>
      </c>
      <c r="J6" s="6" t="s">
        <v>11</v>
      </c>
      <c r="K6" s="6" t="s">
        <v>1</v>
      </c>
      <c r="L6" s="6" t="s">
        <v>70</v>
      </c>
      <c r="M6" s="6" t="s">
        <v>69</v>
      </c>
      <c r="N6" s="6" t="s">
        <v>11</v>
      </c>
      <c r="O6" s="6" t="s">
        <v>1</v>
      </c>
      <c r="P6" s="6" t="s">
        <v>70</v>
      </c>
      <c r="Q6" s="6" t="s">
        <v>69</v>
      </c>
      <c r="R6" s="6" t="s">
        <v>11</v>
      </c>
      <c r="S6" s="6" t="s">
        <v>1</v>
      </c>
      <c r="T6" s="6" t="s">
        <v>70</v>
      </c>
      <c r="U6" s="7" t="s">
        <v>69</v>
      </c>
    </row>
    <row r="7" spans="1:21" s="8" customFormat="1" ht="30.75" customHeight="1">
      <c r="A7" s="68" t="s">
        <v>84</v>
      </c>
      <c r="B7" s="30">
        <v>0</v>
      </c>
      <c r="C7" s="27">
        <v>0</v>
      </c>
      <c r="D7" s="27">
        <v>0</v>
      </c>
      <c r="E7" s="28">
        <v>0</v>
      </c>
      <c r="F7" s="15">
        <v>0</v>
      </c>
      <c r="G7" s="15">
        <v>0</v>
      </c>
      <c r="H7" s="15">
        <v>0</v>
      </c>
      <c r="I7" s="15">
        <v>0</v>
      </c>
      <c r="J7" s="29">
        <v>0</v>
      </c>
      <c r="K7" s="15">
        <v>0</v>
      </c>
      <c r="L7" s="15">
        <v>0</v>
      </c>
      <c r="M7" s="28">
        <v>0</v>
      </c>
      <c r="N7" s="15">
        <v>0</v>
      </c>
      <c r="O7" s="15">
        <v>0</v>
      </c>
      <c r="P7" s="15">
        <v>0</v>
      </c>
      <c r="Q7" s="15">
        <v>0</v>
      </c>
      <c r="R7" s="29">
        <v>0</v>
      </c>
      <c r="S7" s="15">
        <v>0</v>
      </c>
      <c r="T7" s="15">
        <v>0</v>
      </c>
      <c r="U7" s="15">
        <v>0</v>
      </c>
    </row>
    <row r="8" spans="1:21" s="8" customFormat="1" ht="30.75" customHeight="1">
      <c r="A8" s="68" t="s">
        <v>68</v>
      </c>
      <c r="B8" s="11">
        <v>0</v>
      </c>
      <c r="C8" s="27">
        <v>0</v>
      </c>
      <c r="D8" s="27">
        <v>0</v>
      </c>
      <c r="E8" s="15">
        <v>0</v>
      </c>
      <c r="F8" s="29">
        <v>0</v>
      </c>
      <c r="G8" s="15">
        <v>0</v>
      </c>
      <c r="H8" s="15">
        <v>0</v>
      </c>
      <c r="I8" s="28">
        <v>0</v>
      </c>
      <c r="J8" s="15">
        <v>0</v>
      </c>
      <c r="K8" s="15">
        <v>0</v>
      </c>
      <c r="L8" s="15">
        <v>0</v>
      </c>
      <c r="M8" s="15">
        <v>0</v>
      </c>
      <c r="N8" s="29">
        <v>0</v>
      </c>
      <c r="O8" s="15">
        <v>0</v>
      </c>
      <c r="P8" s="15">
        <v>0</v>
      </c>
      <c r="Q8" s="28">
        <v>0</v>
      </c>
      <c r="R8" s="29">
        <v>0</v>
      </c>
      <c r="S8" s="15">
        <v>0</v>
      </c>
      <c r="T8" s="15">
        <v>0</v>
      </c>
      <c r="U8" s="15">
        <v>0</v>
      </c>
    </row>
    <row r="9" spans="1:21" s="8" customFormat="1" ht="30.75" customHeight="1">
      <c r="A9" s="68" t="s">
        <v>90</v>
      </c>
      <c r="B9" s="11">
        <v>0</v>
      </c>
      <c r="C9" s="27">
        <v>0</v>
      </c>
      <c r="D9" s="27">
        <v>0</v>
      </c>
      <c r="E9" s="15">
        <v>0</v>
      </c>
      <c r="F9" s="29">
        <v>0</v>
      </c>
      <c r="G9" s="15">
        <v>0</v>
      </c>
      <c r="H9" s="15">
        <v>0</v>
      </c>
      <c r="I9" s="28">
        <v>0</v>
      </c>
      <c r="J9" s="15">
        <v>0</v>
      </c>
      <c r="K9" s="15">
        <v>0</v>
      </c>
      <c r="L9" s="15">
        <v>0</v>
      </c>
      <c r="M9" s="15">
        <v>0</v>
      </c>
      <c r="N9" s="29">
        <v>0</v>
      </c>
      <c r="O9" s="15">
        <v>0</v>
      </c>
      <c r="P9" s="15">
        <v>0</v>
      </c>
      <c r="Q9" s="28">
        <v>0</v>
      </c>
      <c r="R9" s="29">
        <v>0</v>
      </c>
      <c r="S9" s="15">
        <v>0</v>
      </c>
      <c r="T9" s="15">
        <v>0</v>
      </c>
      <c r="U9" s="15">
        <v>0</v>
      </c>
    </row>
    <row r="10" spans="1:21" s="8" customFormat="1" ht="30.75" customHeight="1">
      <c r="A10" s="68" t="s">
        <v>93</v>
      </c>
      <c r="B10" s="11">
        <v>0</v>
      </c>
      <c r="C10" s="27">
        <v>0</v>
      </c>
      <c r="D10" s="27">
        <v>0</v>
      </c>
      <c r="E10" s="28">
        <v>0</v>
      </c>
      <c r="F10" s="15">
        <v>0</v>
      </c>
      <c r="G10" s="15">
        <v>0</v>
      </c>
      <c r="H10" s="15">
        <v>0</v>
      </c>
      <c r="I10" s="28">
        <v>0</v>
      </c>
      <c r="J10" s="15">
        <v>0</v>
      </c>
      <c r="K10" s="15">
        <v>0</v>
      </c>
      <c r="L10" s="15">
        <v>0</v>
      </c>
      <c r="M10" s="28">
        <v>0</v>
      </c>
      <c r="N10" s="15">
        <v>0</v>
      </c>
      <c r="O10" s="15">
        <v>0</v>
      </c>
      <c r="P10" s="15">
        <v>0</v>
      </c>
      <c r="Q10" s="28">
        <v>0</v>
      </c>
      <c r="R10" s="29">
        <v>0</v>
      </c>
      <c r="S10" s="15">
        <v>0</v>
      </c>
      <c r="T10" s="15">
        <v>0</v>
      </c>
      <c r="U10" s="15">
        <v>0</v>
      </c>
    </row>
    <row r="11" spans="1:21" s="8" customFormat="1" ht="30.75" customHeight="1">
      <c r="A11" s="68" t="s">
        <v>102</v>
      </c>
      <c r="B11" s="11">
        <v>0</v>
      </c>
      <c r="C11" s="27">
        <v>0</v>
      </c>
      <c r="D11" s="27">
        <v>0</v>
      </c>
      <c r="E11" s="28">
        <v>0</v>
      </c>
      <c r="F11" s="15">
        <v>0</v>
      </c>
      <c r="G11" s="15">
        <v>0</v>
      </c>
      <c r="H11" s="15">
        <v>0</v>
      </c>
      <c r="I11" s="28">
        <v>0</v>
      </c>
      <c r="J11" s="15">
        <v>0</v>
      </c>
      <c r="K11" s="15">
        <v>0</v>
      </c>
      <c r="L11" s="15">
        <v>0</v>
      </c>
      <c r="M11" s="28">
        <v>0</v>
      </c>
      <c r="N11" s="15">
        <v>0</v>
      </c>
      <c r="O11" s="15">
        <v>0</v>
      </c>
      <c r="P11" s="15">
        <v>0</v>
      </c>
      <c r="Q11" s="28">
        <v>0</v>
      </c>
      <c r="R11" s="29">
        <v>0</v>
      </c>
      <c r="S11" s="15">
        <v>0</v>
      </c>
      <c r="T11" s="15">
        <v>0</v>
      </c>
      <c r="U11" s="15">
        <v>0</v>
      </c>
    </row>
    <row r="12" spans="1:21" s="8" customFormat="1" ht="30.75" customHeight="1">
      <c r="A12" s="68" t="s">
        <v>98</v>
      </c>
      <c r="B12" s="11">
        <v>0</v>
      </c>
      <c r="C12" s="27">
        <v>0</v>
      </c>
      <c r="D12" s="27">
        <v>0</v>
      </c>
      <c r="E12" s="28">
        <v>0</v>
      </c>
      <c r="F12" s="15">
        <v>0</v>
      </c>
      <c r="G12" s="15">
        <v>0</v>
      </c>
      <c r="H12" s="15">
        <v>0</v>
      </c>
      <c r="I12" s="28">
        <v>0</v>
      </c>
      <c r="J12" s="15">
        <v>0</v>
      </c>
      <c r="K12" s="15">
        <v>0</v>
      </c>
      <c r="L12" s="15">
        <v>0</v>
      </c>
      <c r="M12" s="28">
        <v>0</v>
      </c>
      <c r="N12" s="15">
        <v>0</v>
      </c>
      <c r="O12" s="15">
        <v>0</v>
      </c>
      <c r="P12" s="15">
        <v>0</v>
      </c>
      <c r="Q12" s="28">
        <v>0</v>
      </c>
      <c r="R12" s="29">
        <v>0</v>
      </c>
      <c r="S12" s="15">
        <v>0</v>
      </c>
      <c r="T12" s="15">
        <v>0</v>
      </c>
      <c r="U12" s="15">
        <v>0</v>
      </c>
    </row>
    <row r="13" spans="1:21" s="84" customFormat="1" ht="30.75" customHeight="1">
      <c r="A13" s="68" t="s">
        <v>106</v>
      </c>
      <c r="B13" s="95">
        <v>0</v>
      </c>
      <c r="C13" s="96">
        <v>0</v>
      </c>
      <c r="D13" s="96">
        <v>0</v>
      </c>
      <c r="E13" s="98">
        <v>0</v>
      </c>
      <c r="F13" s="97">
        <v>0</v>
      </c>
      <c r="G13" s="97">
        <v>0</v>
      </c>
      <c r="H13" s="97">
        <v>0</v>
      </c>
      <c r="I13" s="98">
        <v>0</v>
      </c>
      <c r="J13" s="97">
        <v>0</v>
      </c>
      <c r="K13" s="97">
        <v>0</v>
      </c>
      <c r="L13" s="97">
        <v>0</v>
      </c>
      <c r="M13" s="98">
        <v>0</v>
      </c>
      <c r="N13" s="97">
        <v>0</v>
      </c>
      <c r="O13" s="97">
        <v>0</v>
      </c>
      <c r="P13" s="97">
        <v>0</v>
      </c>
      <c r="Q13" s="98">
        <v>0</v>
      </c>
      <c r="R13" s="99">
        <v>0</v>
      </c>
      <c r="S13" s="97">
        <v>0</v>
      </c>
      <c r="T13" s="97">
        <v>0</v>
      </c>
      <c r="U13" s="97">
        <v>0</v>
      </c>
    </row>
    <row r="14" spans="1:21" s="84" customFormat="1" ht="30.75" customHeight="1">
      <c r="A14" s="68" t="s">
        <v>116</v>
      </c>
      <c r="B14" s="109">
        <v>1</v>
      </c>
      <c r="C14" s="121">
        <v>0.03</v>
      </c>
      <c r="D14" s="96">
        <v>0</v>
      </c>
      <c r="E14" s="98">
        <v>0</v>
      </c>
      <c r="F14" s="97">
        <v>0</v>
      </c>
      <c r="G14" s="97">
        <v>0</v>
      </c>
      <c r="H14" s="97">
        <v>0</v>
      </c>
      <c r="I14" s="98">
        <v>0</v>
      </c>
      <c r="J14" s="97">
        <v>0</v>
      </c>
      <c r="K14" s="97">
        <v>0</v>
      </c>
      <c r="L14" s="97">
        <v>0</v>
      </c>
      <c r="M14" s="98">
        <v>0</v>
      </c>
      <c r="N14" s="97">
        <v>0</v>
      </c>
      <c r="O14" s="97">
        <v>0</v>
      </c>
      <c r="P14" s="97">
        <v>0</v>
      </c>
      <c r="Q14" s="98">
        <v>0</v>
      </c>
      <c r="R14" s="109">
        <v>1</v>
      </c>
      <c r="S14" s="121">
        <v>0.03</v>
      </c>
      <c r="T14" s="97">
        <v>0</v>
      </c>
      <c r="U14" s="97">
        <v>0</v>
      </c>
    </row>
    <row r="15" spans="1:21" s="84" customFormat="1" ht="30.75" customHeight="1">
      <c r="A15" s="136" t="s">
        <v>134</v>
      </c>
      <c r="B15" s="140">
        <v>0</v>
      </c>
      <c r="C15" s="139">
        <v>0</v>
      </c>
      <c r="D15" s="137">
        <v>0</v>
      </c>
      <c r="E15" s="138">
        <v>0</v>
      </c>
      <c r="F15" s="139">
        <v>0</v>
      </c>
      <c r="G15" s="139">
        <v>0</v>
      </c>
      <c r="H15" s="139">
        <v>0</v>
      </c>
      <c r="I15" s="138">
        <v>0</v>
      </c>
      <c r="J15" s="139">
        <v>0</v>
      </c>
      <c r="K15" s="139">
        <v>0</v>
      </c>
      <c r="L15" s="139">
        <v>0</v>
      </c>
      <c r="M15" s="138">
        <v>0</v>
      </c>
      <c r="N15" s="139">
        <v>0</v>
      </c>
      <c r="O15" s="139">
        <v>0</v>
      </c>
      <c r="P15" s="139">
        <v>0</v>
      </c>
      <c r="Q15" s="138">
        <v>0</v>
      </c>
      <c r="R15" s="140">
        <v>0</v>
      </c>
      <c r="S15" s="139">
        <v>0</v>
      </c>
      <c r="T15" s="139">
        <v>0</v>
      </c>
      <c r="U15" s="139">
        <v>0</v>
      </c>
    </row>
    <row r="16" spans="1:4" s="112" customFormat="1" ht="24.75" customHeight="1">
      <c r="A16" s="164" t="s">
        <v>111</v>
      </c>
      <c r="B16" s="164"/>
      <c r="C16" s="164"/>
      <c r="D16" s="10"/>
    </row>
    <row r="17" spans="3:4" ht="13.5">
      <c r="C17" s="56"/>
      <c r="D17" s="56"/>
    </row>
  </sheetData>
  <sheetProtection/>
  <mergeCells count="9">
    <mergeCell ref="A2:I2"/>
    <mergeCell ref="B5:E5"/>
    <mergeCell ref="F5:I5"/>
    <mergeCell ref="A16:C16"/>
    <mergeCell ref="A4:C4"/>
    <mergeCell ref="R5:U5"/>
    <mergeCell ref="N5:Q5"/>
    <mergeCell ref="J5:M5"/>
    <mergeCell ref="A5:A6"/>
  </mergeCells>
  <printOptions/>
  <pageMargins left="0.43" right="0.35433070866141736" top="0.984251968503937" bottom="0.5905511811023623" header="0.5118110236220472" footer="0.5118110236220472"/>
  <pageSetup fitToHeight="1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51"/>
  <sheetViews>
    <sheetView zoomScalePageLayoutView="0" workbookViewId="0" topLeftCell="J1">
      <selection activeCell="L27" sqref="L27"/>
    </sheetView>
  </sheetViews>
  <sheetFormatPr defaultColWidth="8.88671875" defaultRowHeight="13.5"/>
  <cols>
    <col min="1" max="1" width="9.6640625" style="55" customWidth="1"/>
    <col min="2" max="3" width="8.88671875" style="55" customWidth="1"/>
    <col min="4" max="19" width="8.5546875" style="66" customWidth="1"/>
    <col min="20" max="16384" width="8.88671875" style="55" customWidth="1"/>
  </cols>
  <sheetData>
    <row r="2" spans="1:19" s="57" customFormat="1" ht="20.25" customHeight="1">
      <c r="A2" s="108" t="s">
        <v>125</v>
      </c>
      <c r="D2" s="40"/>
      <c r="E2" s="40"/>
      <c r="F2" s="40"/>
      <c r="G2" s="40"/>
      <c r="H2" s="40"/>
      <c r="I2" s="40"/>
      <c r="J2" s="40"/>
      <c r="K2" s="40"/>
      <c r="L2" s="58"/>
      <c r="M2" s="58"/>
      <c r="N2" s="58"/>
      <c r="O2" s="58"/>
      <c r="P2" s="58"/>
      <c r="Q2" s="58"/>
      <c r="R2" s="58"/>
      <c r="S2" s="58"/>
    </row>
    <row r="3" spans="4:19" s="57" customFormat="1" ht="22.5" customHeight="1">
      <c r="D3" s="59" t="s">
        <v>0</v>
      </c>
      <c r="E3" s="58"/>
      <c r="F3" s="58"/>
      <c r="G3" s="59" t="s">
        <v>0</v>
      </c>
      <c r="H3" s="58"/>
      <c r="I3" s="59" t="s">
        <v>0</v>
      </c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3" customFormat="1" ht="19.5" customHeight="1">
      <c r="A4" s="4" t="s">
        <v>117</v>
      </c>
      <c r="D4" s="14"/>
      <c r="E4" s="14"/>
      <c r="F4" s="14"/>
      <c r="G4" s="60" t="s">
        <v>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3" customFormat="1" ht="24" customHeight="1">
      <c r="A5" s="172" t="s">
        <v>58</v>
      </c>
      <c r="B5" s="149" t="s">
        <v>129</v>
      </c>
      <c r="C5" s="150"/>
      <c r="D5" s="151" t="s">
        <v>97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s="3" customFormat="1" ht="24" customHeight="1">
      <c r="A6" s="179"/>
      <c r="B6" s="180"/>
      <c r="C6" s="181"/>
      <c r="D6" s="151" t="s">
        <v>59</v>
      </c>
      <c r="E6" s="176"/>
      <c r="F6" s="151" t="s">
        <v>60</v>
      </c>
      <c r="G6" s="176"/>
      <c r="H6" s="151" t="s">
        <v>61</v>
      </c>
      <c r="I6" s="176"/>
      <c r="J6" s="151" t="s">
        <v>118</v>
      </c>
      <c r="K6" s="176"/>
      <c r="L6" s="151" t="s">
        <v>62</v>
      </c>
      <c r="M6" s="176"/>
      <c r="N6" s="151" t="s">
        <v>63</v>
      </c>
      <c r="O6" s="176"/>
      <c r="P6" s="151" t="s">
        <v>119</v>
      </c>
      <c r="Q6" s="176"/>
      <c r="R6" s="151" t="s">
        <v>64</v>
      </c>
      <c r="S6" s="152"/>
    </row>
    <row r="7" spans="1:19" s="3" customFormat="1" ht="24" customHeight="1">
      <c r="A7" s="173"/>
      <c r="B7" s="6" t="s">
        <v>95</v>
      </c>
      <c r="C7" s="7" t="s">
        <v>96</v>
      </c>
      <c r="D7" s="39" t="s">
        <v>65</v>
      </c>
      <c r="E7" s="39" t="s">
        <v>66</v>
      </c>
      <c r="F7" s="39" t="s">
        <v>65</v>
      </c>
      <c r="G7" s="39" t="s">
        <v>66</v>
      </c>
      <c r="H7" s="39" t="s">
        <v>65</v>
      </c>
      <c r="I7" s="39" t="s">
        <v>66</v>
      </c>
      <c r="J7" s="39" t="s">
        <v>65</v>
      </c>
      <c r="K7" s="39" t="s">
        <v>66</v>
      </c>
      <c r="L7" s="39" t="s">
        <v>65</v>
      </c>
      <c r="M7" s="39" t="s">
        <v>66</v>
      </c>
      <c r="N7" s="39" t="s">
        <v>65</v>
      </c>
      <c r="O7" s="39" t="s">
        <v>66</v>
      </c>
      <c r="P7" s="39" t="s">
        <v>65</v>
      </c>
      <c r="Q7" s="39" t="s">
        <v>66</v>
      </c>
      <c r="R7" s="39" t="s">
        <v>65</v>
      </c>
      <c r="S7" s="46" t="s">
        <v>66</v>
      </c>
    </row>
    <row r="8" spans="1:19" s="3" customFormat="1" ht="27.75" customHeight="1">
      <c r="A8" s="51" t="s">
        <v>19</v>
      </c>
      <c r="C8" s="104"/>
      <c r="D8" s="74">
        <f aca="true" t="shared" si="0" ref="D8:E12">F8+H8+J8+L8+N8+R8</f>
        <v>12</v>
      </c>
      <c r="E8" s="74">
        <f t="shared" si="0"/>
        <v>25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5</v>
      </c>
      <c r="O8" s="75">
        <v>5</v>
      </c>
      <c r="P8" s="75">
        <v>0</v>
      </c>
      <c r="Q8" s="75">
        <v>0</v>
      </c>
      <c r="R8" s="75">
        <v>7</v>
      </c>
      <c r="S8" s="75">
        <v>20</v>
      </c>
    </row>
    <row r="9" spans="1:19" s="3" customFormat="1" ht="27.75" customHeight="1">
      <c r="A9" s="68" t="s">
        <v>68</v>
      </c>
      <c r="C9" s="105"/>
      <c r="D9" s="73">
        <f t="shared" si="0"/>
        <v>0</v>
      </c>
      <c r="E9" s="73">
        <f t="shared" si="0"/>
        <v>10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10</v>
      </c>
    </row>
    <row r="10" spans="1:49" s="5" customFormat="1" ht="27.75" customHeight="1">
      <c r="A10" s="68" t="s">
        <v>67</v>
      </c>
      <c r="B10" s="61"/>
      <c r="C10" s="106"/>
      <c r="D10" s="73">
        <f t="shared" si="0"/>
        <v>0</v>
      </c>
      <c r="E10" s="73">
        <f t="shared" si="0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</row>
    <row r="11" spans="1:49" s="5" customFormat="1" ht="27.75" customHeight="1">
      <c r="A11" s="68" t="s">
        <v>91</v>
      </c>
      <c r="B11" s="78"/>
      <c r="C11" s="106"/>
      <c r="D11" s="73">
        <f t="shared" si="0"/>
        <v>1</v>
      </c>
      <c r="E11" s="73">
        <f t="shared" si="0"/>
        <v>10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1</v>
      </c>
      <c r="O11" s="73">
        <v>10</v>
      </c>
      <c r="P11" s="73">
        <v>0</v>
      </c>
      <c r="Q11" s="73">
        <v>0</v>
      </c>
      <c r="R11" s="73">
        <v>0</v>
      </c>
      <c r="S11" s="73">
        <v>0</v>
      </c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</row>
    <row r="12" spans="1:49" s="5" customFormat="1" ht="27.75" customHeight="1">
      <c r="A12" s="68" t="s">
        <v>94</v>
      </c>
      <c r="B12" s="78"/>
      <c r="C12" s="106"/>
      <c r="D12" s="73">
        <f t="shared" si="0"/>
        <v>4</v>
      </c>
      <c r="E12" s="73">
        <f t="shared" si="0"/>
        <v>4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4</v>
      </c>
      <c r="S12" s="73">
        <v>4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</row>
    <row r="13" spans="1:49" s="8" customFormat="1" ht="27.75" customHeight="1">
      <c r="A13" s="68" t="s">
        <v>98</v>
      </c>
      <c r="B13" s="73">
        <v>0</v>
      </c>
      <c r="C13" s="107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</row>
    <row r="14" spans="1:49" s="87" customFormat="1" ht="27.75" customHeight="1">
      <c r="A14" s="68" t="s">
        <v>106</v>
      </c>
      <c r="B14" s="73">
        <v>0</v>
      </c>
      <c r="C14" s="107">
        <v>0</v>
      </c>
      <c r="D14" s="100">
        <v>6</v>
      </c>
      <c r="E14" s="100">
        <v>29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101">
        <v>12</v>
      </c>
      <c r="P14" s="73">
        <v>0</v>
      </c>
      <c r="Q14" s="101">
        <v>0</v>
      </c>
      <c r="R14" s="100">
        <v>6</v>
      </c>
      <c r="S14" s="100">
        <v>17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1:51" s="84" customFormat="1" ht="27.75" customHeight="1">
      <c r="A15" s="68" t="s">
        <v>127</v>
      </c>
      <c r="B15" s="21">
        <v>0</v>
      </c>
      <c r="C15" s="69">
        <v>0</v>
      </c>
      <c r="D15" s="101">
        <v>6</v>
      </c>
      <c r="E15" s="101">
        <v>15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101">
        <v>7</v>
      </c>
      <c r="P15" s="73">
        <v>0</v>
      </c>
      <c r="Q15" s="101">
        <v>0</v>
      </c>
      <c r="R15" s="101">
        <v>6</v>
      </c>
      <c r="S15" s="101">
        <v>8</v>
      </c>
      <c r="T15" s="8"/>
      <c r="U15" s="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</row>
    <row r="16" spans="1:51" s="87" customFormat="1" ht="27.75" customHeight="1">
      <c r="A16" s="141" t="s">
        <v>135</v>
      </c>
      <c r="B16" s="144">
        <v>0</v>
      </c>
      <c r="C16" s="142">
        <v>0</v>
      </c>
      <c r="D16" s="143">
        <v>5.4</v>
      </c>
      <c r="E16" s="143">
        <v>14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3">
        <v>5</v>
      </c>
      <c r="P16" s="145">
        <v>0</v>
      </c>
      <c r="Q16" s="143">
        <v>0</v>
      </c>
      <c r="R16" s="143">
        <v>5.4</v>
      </c>
      <c r="S16" s="143">
        <v>9</v>
      </c>
      <c r="T16" s="5"/>
      <c r="U16" s="5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</row>
    <row r="17" spans="1:49" s="14" customFormat="1" ht="24" customHeight="1">
      <c r="A17" s="10" t="s">
        <v>111</v>
      </c>
      <c r="B17" s="64"/>
      <c r="C17" s="64"/>
      <c r="D17" s="13"/>
      <c r="E17" s="13"/>
      <c r="F17" s="13"/>
      <c r="G17" s="13"/>
      <c r="H17" s="13"/>
      <c r="I17" s="62"/>
      <c r="J17" s="63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23" s="3" customFormat="1" ht="24" customHeight="1">
      <c r="A18" s="8" t="s">
        <v>120</v>
      </c>
      <c r="B18" s="65"/>
      <c r="C18" s="65"/>
      <c r="D18" s="9"/>
      <c r="E18" s="9"/>
      <c r="F18" s="9"/>
      <c r="G18" s="9"/>
      <c r="H18" s="9"/>
      <c r="I18" s="62"/>
      <c r="J18" s="63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65"/>
      <c r="V18" s="65"/>
      <c r="W18" s="65"/>
    </row>
    <row r="19" ht="13.5">
      <c r="J19" s="67"/>
    </row>
    <row r="20" ht="13.5">
      <c r="J20" s="67"/>
    </row>
    <row r="21" ht="13.5">
      <c r="J21" s="67"/>
    </row>
    <row r="22" ht="13.5">
      <c r="J22" s="67"/>
    </row>
    <row r="23" ht="13.5">
      <c r="J23" s="67"/>
    </row>
    <row r="24" ht="13.5">
      <c r="J24" s="67"/>
    </row>
    <row r="25" ht="13.5">
      <c r="J25" s="67"/>
    </row>
    <row r="26" ht="13.5">
      <c r="J26" s="67"/>
    </row>
    <row r="27" ht="13.5">
      <c r="J27" s="67"/>
    </row>
    <row r="28" ht="13.5">
      <c r="J28" s="67"/>
    </row>
    <row r="29" ht="13.5">
      <c r="J29" s="67"/>
    </row>
    <row r="30" ht="13.5">
      <c r="J30" s="67"/>
    </row>
    <row r="31" ht="13.5">
      <c r="J31" s="67"/>
    </row>
    <row r="32" ht="13.5">
      <c r="J32" s="67"/>
    </row>
    <row r="33" ht="13.5">
      <c r="J33" s="67"/>
    </row>
    <row r="34" ht="13.5">
      <c r="J34" s="67"/>
    </row>
    <row r="35" ht="13.5">
      <c r="J35" s="67"/>
    </row>
    <row r="36" ht="13.5">
      <c r="J36" s="67"/>
    </row>
    <row r="37" ht="13.5">
      <c r="J37" s="67"/>
    </row>
    <row r="38" ht="13.5">
      <c r="J38" s="67"/>
    </row>
    <row r="39" ht="13.5">
      <c r="J39" s="67"/>
    </row>
    <row r="40" ht="13.5">
      <c r="J40" s="67"/>
    </row>
    <row r="41" ht="13.5">
      <c r="J41" s="67"/>
    </row>
    <row r="42" ht="13.5">
      <c r="J42" s="67"/>
    </row>
    <row r="43" ht="13.5">
      <c r="J43" s="67"/>
    </row>
    <row r="44" ht="13.5">
      <c r="J44" s="67"/>
    </row>
    <row r="45" ht="13.5">
      <c r="J45" s="67"/>
    </row>
    <row r="46" ht="13.5">
      <c r="J46" s="67"/>
    </row>
    <row r="47" ht="13.5">
      <c r="J47" s="67"/>
    </row>
    <row r="48" ht="13.5">
      <c r="J48" s="67"/>
    </row>
    <row r="49" ht="13.5">
      <c r="J49" s="67"/>
    </row>
    <row r="50" ht="13.5">
      <c r="J50" s="67"/>
    </row>
    <row r="51" ht="13.5">
      <c r="J51" s="67"/>
    </row>
  </sheetData>
  <sheetProtection/>
  <mergeCells count="11">
    <mergeCell ref="H6:I6"/>
    <mergeCell ref="J6:K6"/>
    <mergeCell ref="A5:A7"/>
    <mergeCell ref="L6:M6"/>
    <mergeCell ref="P6:Q6"/>
    <mergeCell ref="N6:O6"/>
    <mergeCell ref="R6:S6"/>
    <mergeCell ref="D5:S5"/>
    <mergeCell ref="B5:C6"/>
    <mergeCell ref="D6:E6"/>
    <mergeCell ref="F6:G6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6" sqref="A16"/>
    </sheetView>
  </sheetViews>
  <sheetFormatPr defaultColWidth="8.88671875" defaultRowHeight="13.5"/>
  <cols>
    <col min="1" max="1" width="9.77734375" style="55" customWidth="1"/>
    <col min="2" max="2" width="6.99609375" style="55" customWidth="1"/>
    <col min="3" max="4" width="7.99609375" style="55" customWidth="1"/>
    <col min="5" max="5" width="8.88671875" style="55" customWidth="1"/>
    <col min="6" max="12" width="6.77734375" style="55" customWidth="1"/>
    <col min="13" max="13" width="8.99609375" style="55" customWidth="1"/>
    <col min="14" max="16384" width="8.88671875" style="55" customWidth="1"/>
  </cols>
  <sheetData>
    <row r="1" spans="7:10" s="2" customFormat="1" ht="18" customHeight="1">
      <c r="G1" s="40"/>
      <c r="H1" s="40"/>
      <c r="I1" s="1"/>
      <c r="J1" s="1" t="s">
        <v>0</v>
      </c>
    </row>
    <row r="2" spans="1:10" s="2" customFormat="1" ht="23.25" customHeight="1">
      <c r="A2" s="113" t="s">
        <v>131</v>
      </c>
      <c r="B2" s="25"/>
      <c r="C2" s="25"/>
      <c r="D2" s="25"/>
      <c r="G2" s="40"/>
      <c r="H2" s="40"/>
      <c r="I2" s="1"/>
      <c r="J2" s="1"/>
    </row>
    <row r="3" s="2" customFormat="1" ht="13.5">
      <c r="B3" s="1" t="s">
        <v>0</v>
      </c>
    </row>
    <row r="4" spans="1:2" s="8" customFormat="1" ht="18.75" customHeight="1">
      <c r="A4" s="114" t="s">
        <v>114</v>
      </c>
      <c r="B4" s="81"/>
    </row>
    <row r="5" spans="1:22" s="8" customFormat="1" ht="18.75" customHeight="1">
      <c r="A5" s="172" t="s">
        <v>20</v>
      </c>
      <c r="B5" s="182" t="s">
        <v>31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51" t="s">
        <v>32</v>
      </c>
      <c r="O5" s="152"/>
      <c r="P5" s="152"/>
      <c r="Q5" s="152"/>
      <c r="R5" s="152"/>
      <c r="S5" s="152"/>
      <c r="T5" s="152"/>
      <c r="U5" s="152"/>
      <c r="V5" s="152"/>
    </row>
    <row r="6" spans="1:22" s="8" customFormat="1" ht="21.75" customHeight="1">
      <c r="A6" s="179"/>
      <c r="B6" s="176" t="s">
        <v>3</v>
      </c>
      <c r="C6" s="175"/>
      <c r="D6" s="175"/>
      <c r="E6" s="175"/>
      <c r="F6" s="175" t="s">
        <v>33</v>
      </c>
      <c r="G6" s="175"/>
      <c r="H6" s="175"/>
      <c r="I6" s="175"/>
      <c r="J6" s="175" t="s">
        <v>34</v>
      </c>
      <c r="K6" s="175"/>
      <c r="L6" s="175"/>
      <c r="M6" s="175"/>
      <c r="N6" s="175" t="s">
        <v>35</v>
      </c>
      <c r="O6" s="175"/>
      <c r="P6" s="151"/>
      <c r="Q6" s="175" t="s">
        <v>36</v>
      </c>
      <c r="R6" s="175"/>
      <c r="S6" s="151"/>
      <c r="T6" s="175" t="s">
        <v>37</v>
      </c>
      <c r="U6" s="175"/>
      <c r="V6" s="151"/>
    </row>
    <row r="7" spans="1:22" s="8" customFormat="1" ht="21.75" customHeight="1">
      <c r="A7" s="173"/>
      <c r="B7" s="26" t="s">
        <v>11</v>
      </c>
      <c r="C7" s="6" t="s">
        <v>38</v>
      </c>
      <c r="D7" s="6" t="s">
        <v>39</v>
      </c>
      <c r="E7" s="6" t="s">
        <v>40</v>
      </c>
      <c r="F7" s="6" t="s">
        <v>11</v>
      </c>
      <c r="G7" s="6" t="s">
        <v>38</v>
      </c>
      <c r="H7" s="6" t="s">
        <v>39</v>
      </c>
      <c r="I7" s="6" t="s">
        <v>40</v>
      </c>
      <c r="J7" s="6" t="s">
        <v>11</v>
      </c>
      <c r="K7" s="6" t="s">
        <v>38</v>
      </c>
      <c r="L7" s="6" t="s">
        <v>39</v>
      </c>
      <c r="M7" s="6" t="s">
        <v>40</v>
      </c>
      <c r="N7" s="6" t="s">
        <v>11</v>
      </c>
      <c r="O7" s="6" t="s">
        <v>38</v>
      </c>
      <c r="P7" s="7" t="s">
        <v>40</v>
      </c>
      <c r="Q7" s="6" t="s">
        <v>11</v>
      </c>
      <c r="R7" s="6" t="s">
        <v>38</v>
      </c>
      <c r="S7" s="7" t="s">
        <v>40</v>
      </c>
      <c r="T7" s="6" t="s">
        <v>11</v>
      </c>
      <c r="U7" s="6" t="s">
        <v>38</v>
      </c>
      <c r="V7" s="7" t="s">
        <v>40</v>
      </c>
    </row>
    <row r="8" spans="1:22" s="11" customFormat="1" ht="27" customHeight="1">
      <c r="A8" s="53" t="s">
        <v>19</v>
      </c>
      <c r="B8" s="111">
        <f>SUM(F8,J8)</f>
        <v>0</v>
      </c>
      <c r="C8" s="54">
        <f>SUM(G8,K8)</f>
        <v>0</v>
      </c>
      <c r="D8" s="54">
        <f>SUM(H8,L8)</f>
        <v>0</v>
      </c>
      <c r="E8" s="54">
        <f>SUM(I8,M8)</f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76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</row>
    <row r="9" spans="1:22" s="11" customFormat="1" ht="27" customHeight="1">
      <c r="A9" s="69" t="s">
        <v>68</v>
      </c>
      <c r="B9" s="109">
        <f aca="true" t="shared" si="0" ref="B9:B15">SUM(F9,J9)</f>
        <v>1</v>
      </c>
      <c r="C9" s="31">
        <f aca="true" t="shared" si="1" ref="C9:C15">SUM(G9,K9)</f>
        <v>1</v>
      </c>
      <c r="D9" s="31">
        <f aca="true" t="shared" si="2" ref="D9:D15">SUM(H9,L9)</f>
        <v>0</v>
      </c>
      <c r="E9" s="31">
        <f aca="true" t="shared" si="3" ref="E9:E15">SUM(I9,M9)</f>
        <v>1</v>
      </c>
      <c r="F9" s="31">
        <v>1</v>
      </c>
      <c r="G9" s="31">
        <v>1</v>
      </c>
      <c r="H9" s="31">
        <v>0</v>
      </c>
      <c r="I9" s="31">
        <v>1</v>
      </c>
      <c r="J9" s="31">
        <v>0</v>
      </c>
      <c r="K9" s="31">
        <v>0</v>
      </c>
      <c r="L9" s="31">
        <v>0</v>
      </c>
      <c r="M9" s="77">
        <v>0</v>
      </c>
      <c r="N9" s="11">
        <v>1</v>
      </c>
      <c r="O9" s="11">
        <v>1</v>
      </c>
      <c r="P9" s="11">
        <v>0.7</v>
      </c>
      <c r="Q9" s="11">
        <v>0</v>
      </c>
      <c r="R9" s="11">
        <v>0</v>
      </c>
      <c r="S9" s="11">
        <v>0</v>
      </c>
      <c r="T9" s="11">
        <v>1</v>
      </c>
      <c r="U9" s="11">
        <v>1</v>
      </c>
      <c r="V9" s="11">
        <v>0.7</v>
      </c>
    </row>
    <row r="10" spans="1:22" s="11" customFormat="1" ht="27" customHeight="1">
      <c r="A10" s="69" t="s">
        <v>67</v>
      </c>
      <c r="B10" s="109">
        <f t="shared" si="0"/>
        <v>0</v>
      </c>
      <c r="C10" s="31">
        <f t="shared" si="1"/>
        <v>0</v>
      </c>
      <c r="D10" s="31">
        <f t="shared" si="2"/>
        <v>0</v>
      </c>
      <c r="E10" s="31">
        <f t="shared" si="3"/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77">
        <v>0</v>
      </c>
      <c r="N10" s="11">
        <v>2</v>
      </c>
      <c r="O10" s="11">
        <v>2</v>
      </c>
      <c r="P10" s="11">
        <v>34</v>
      </c>
      <c r="Q10" s="11">
        <v>1</v>
      </c>
      <c r="R10" s="11">
        <v>1</v>
      </c>
      <c r="S10" s="11">
        <v>17</v>
      </c>
      <c r="T10" s="11">
        <v>1</v>
      </c>
      <c r="U10" s="11">
        <v>1</v>
      </c>
      <c r="V10" s="11">
        <v>17</v>
      </c>
    </row>
    <row r="11" spans="1:22" s="11" customFormat="1" ht="27" customHeight="1">
      <c r="A11" s="69" t="s">
        <v>91</v>
      </c>
      <c r="B11" s="109">
        <f t="shared" si="0"/>
        <v>1</v>
      </c>
      <c r="C11" s="31">
        <f t="shared" si="1"/>
        <v>1</v>
      </c>
      <c r="D11" s="31">
        <f t="shared" si="2"/>
        <v>0</v>
      </c>
      <c r="E11" s="31">
        <f t="shared" si="3"/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1">
        <v>1</v>
      </c>
      <c r="L11" s="31">
        <v>0</v>
      </c>
      <c r="M11" s="77">
        <v>0</v>
      </c>
      <c r="N11" s="11">
        <v>1</v>
      </c>
      <c r="O11" s="11">
        <v>1</v>
      </c>
      <c r="P11" s="11">
        <v>0</v>
      </c>
      <c r="Q11" s="11">
        <v>0</v>
      </c>
      <c r="R11" s="11">
        <v>0</v>
      </c>
      <c r="S11" s="11">
        <v>0</v>
      </c>
      <c r="T11" s="11">
        <v>1</v>
      </c>
      <c r="U11" s="11">
        <v>1</v>
      </c>
      <c r="V11" s="11">
        <v>0</v>
      </c>
    </row>
    <row r="12" spans="1:22" s="11" customFormat="1" ht="27" customHeight="1">
      <c r="A12" s="69" t="s">
        <v>100</v>
      </c>
      <c r="B12" s="109">
        <f t="shared" si="0"/>
        <v>1</v>
      </c>
      <c r="C12" s="31">
        <f t="shared" si="1"/>
        <v>1</v>
      </c>
      <c r="D12" s="31">
        <f t="shared" si="2"/>
        <v>0</v>
      </c>
      <c r="E12" s="92">
        <f t="shared" si="3"/>
        <v>0.4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1</v>
      </c>
      <c r="L12" s="31">
        <v>0</v>
      </c>
      <c r="M12" s="110">
        <v>0.4</v>
      </c>
      <c r="N12" s="11">
        <v>1</v>
      </c>
      <c r="O12" s="11">
        <v>1</v>
      </c>
      <c r="P12" s="11">
        <v>54</v>
      </c>
      <c r="Q12" s="11">
        <v>0</v>
      </c>
      <c r="R12" s="11">
        <v>0</v>
      </c>
      <c r="S12" s="11">
        <v>0</v>
      </c>
      <c r="T12" s="11">
        <v>1</v>
      </c>
      <c r="U12" s="11">
        <v>1</v>
      </c>
      <c r="V12" s="11">
        <v>54</v>
      </c>
    </row>
    <row r="13" spans="1:22" s="11" customFormat="1" ht="27" customHeight="1">
      <c r="A13" s="69" t="s">
        <v>98</v>
      </c>
      <c r="B13" s="109">
        <f t="shared" si="0"/>
        <v>0</v>
      </c>
      <c r="C13" s="31">
        <f t="shared" si="1"/>
        <v>0</v>
      </c>
      <c r="D13" s="31">
        <f t="shared" si="2"/>
        <v>0</v>
      </c>
      <c r="E13" s="31">
        <f t="shared" si="3"/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82">
        <v>0</v>
      </c>
      <c r="N13" s="23">
        <v>1</v>
      </c>
      <c r="O13" s="23">
        <v>1</v>
      </c>
      <c r="P13" s="23">
        <v>17</v>
      </c>
      <c r="Q13" s="23">
        <v>0</v>
      </c>
      <c r="R13" s="23">
        <v>0</v>
      </c>
      <c r="S13" s="23">
        <v>0</v>
      </c>
      <c r="T13" s="23">
        <v>1</v>
      </c>
      <c r="U13" s="23">
        <v>1</v>
      </c>
      <c r="V13" s="23">
        <v>17</v>
      </c>
    </row>
    <row r="14" spans="1:22" s="8" customFormat="1" ht="27" customHeight="1">
      <c r="A14" s="69" t="s">
        <v>103</v>
      </c>
      <c r="B14" s="109">
        <f t="shared" si="0"/>
        <v>0</v>
      </c>
      <c r="C14" s="31">
        <f t="shared" si="1"/>
        <v>0</v>
      </c>
      <c r="D14" s="31">
        <f t="shared" si="2"/>
        <v>0</v>
      </c>
      <c r="E14" s="31">
        <f t="shared" si="3"/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77">
        <v>0</v>
      </c>
      <c r="N14" s="102">
        <f>Q14+T14</f>
        <v>1</v>
      </c>
      <c r="O14" s="102">
        <f>R14+U14</f>
        <v>1</v>
      </c>
      <c r="P14" s="102">
        <f>S14+V14</f>
        <v>13</v>
      </c>
      <c r="Q14" s="102">
        <v>0</v>
      </c>
      <c r="R14" s="102">
        <v>0</v>
      </c>
      <c r="S14" s="102">
        <v>0</v>
      </c>
      <c r="T14" s="102">
        <v>1</v>
      </c>
      <c r="U14" s="102">
        <v>1</v>
      </c>
      <c r="V14" s="102">
        <v>13</v>
      </c>
    </row>
    <row r="15" spans="1:22" s="8" customFormat="1" ht="27" customHeight="1">
      <c r="A15" s="69" t="s">
        <v>115</v>
      </c>
      <c r="B15" s="109">
        <f t="shared" si="0"/>
        <v>0</v>
      </c>
      <c r="C15" s="31">
        <f t="shared" si="1"/>
        <v>0</v>
      </c>
      <c r="D15" s="31">
        <f t="shared" si="2"/>
        <v>0</v>
      </c>
      <c r="E15" s="31">
        <f t="shared" si="3"/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77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</row>
    <row r="16" spans="1:22" s="8" customFormat="1" ht="27" customHeight="1">
      <c r="A16" s="93" t="s">
        <v>133</v>
      </c>
      <c r="B16" s="140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94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v>0</v>
      </c>
    </row>
    <row r="17" spans="1:12" s="2" customFormat="1" ht="24.75" customHeight="1">
      <c r="A17" s="10" t="s">
        <v>130</v>
      </c>
      <c r="B17" s="44"/>
      <c r="C17" s="45"/>
      <c r="D17" s="45"/>
      <c r="E17" s="13"/>
      <c r="F17" s="9"/>
      <c r="G17" s="9"/>
      <c r="H17" s="9"/>
      <c r="I17" s="9"/>
      <c r="K17" s="43"/>
      <c r="L17" s="43"/>
    </row>
    <row r="18" spans="3:4" ht="13.5">
      <c r="C18" s="56"/>
      <c r="D18" s="56"/>
    </row>
    <row r="20" spans="3:4" ht="13.5">
      <c r="C20" s="56"/>
      <c r="D20" s="56"/>
    </row>
    <row r="21" spans="3:4" ht="13.5">
      <c r="C21" s="56"/>
      <c r="D21" s="56"/>
    </row>
  </sheetData>
  <sheetProtection/>
  <mergeCells count="9">
    <mergeCell ref="J6:M6"/>
    <mergeCell ref="N6:P6"/>
    <mergeCell ref="Q6:S6"/>
    <mergeCell ref="T6:V6"/>
    <mergeCell ref="A5:A7"/>
    <mergeCell ref="B5:M5"/>
    <mergeCell ref="N5:V5"/>
    <mergeCell ref="B6:E6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2017-12-11T02:29:51Z</cp:lastPrinted>
  <dcterms:created xsi:type="dcterms:W3CDTF">1998-02-28T00:22:41Z</dcterms:created>
  <dcterms:modified xsi:type="dcterms:W3CDTF">2021-03-29T06:17:30Z</dcterms:modified>
  <cp:category/>
  <cp:version/>
  <cp:contentType/>
  <cp:contentStatus/>
</cp:coreProperties>
</file>